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AŽETAK" sheetId="4" r:id="rId1"/>
    <sheet name="OPĆI DIO" sheetId="1" r:id="rId2"/>
    <sheet name="POSEBNI DIO (1)" sheetId="6" r:id="rId3"/>
    <sheet name="POSEBNI DIO (2)" sheetId="7" r:id="rId4"/>
  </sheets>
  <definedNames>
    <definedName name="_xlnm.Print_Area" localSheetId="1">'OPĆI DIO'!$A$1:$G$81</definedName>
    <definedName name="_xlnm.Print_Area" localSheetId="2">'POSEBNI DIO (1)'!$A$1:$E$32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6"/>
  <c r="D29" l="1"/>
  <c r="D30"/>
  <c r="C29"/>
  <c r="C28"/>
  <c r="D28"/>
  <c r="G26" i="4" l="1"/>
  <c r="H26"/>
  <c r="H13" l="1"/>
  <c r="H10"/>
  <c r="H16" s="1"/>
  <c r="E19" l="1"/>
  <c r="E20" l="1"/>
  <c r="F13" l="1"/>
  <c r="F24" s="1"/>
  <c r="G13"/>
  <c r="E13"/>
  <c r="E10" l="1"/>
  <c r="E23" s="1"/>
  <c r="F19"/>
  <c r="F20"/>
  <c r="E24"/>
  <c r="F10"/>
  <c r="G10"/>
  <c r="F23" l="1"/>
  <c r="E16"/>
  <c r="F16"/>
  <c r="G16" l="1"/>
</calcChain>
</file>

<file path=xl/sharedStrings.xml><?xml version="1.0" encoding="utf-8"?>
<sst xmlns="http://schemas.openxmlformats.org/spreadsheetml/2006/main" count="1728" uniqueCount="651">
  <si>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</si>
  <si>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</si>
  <si>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</si>
  <si>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</si>
  <si>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</si>
  <si>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</si>
  <si>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</si>
  <si>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</si>
  <si>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</si>
  <si>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</si>
  <si>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</si>
  <si>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</si>
  <si>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</si>
  <si>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</si>
  <si>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</si>
  <si>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</si>
  <si>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</si>
  <si>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</si>
  <si>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</si>
  <si>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</si>
  <si>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</si>
  <si>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</si>
  <si>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</si>
  <si>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</si>
  <si>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</si>
  <si>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</si>
  <si>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6</t>
  </si>
  <si>
    <t>Prihodi poslovanja</t>
  </si>
  <si>
    <t>7</t>
  </si>
  <si>
    <t>Prihodi od prodaje nefinancijske imovine</t>
  </si>
  <si>
    <t>3</t>
  </si>
  <si>
    <t>Rashodi poslovanja</t>
  </si>
  <si>
    <t>324</t>
  </si>
  <si>
    <t>4</t>
  </si>
  <si>
    <t>Rashodi za nabavu nefinancijske imovine</t>
  </si>
  <si>
    <t>I. OPĆI DIO</t>
  </si>
  <si>
    <t>Prihodi ukupno</t>
  </si>
  <si>
    <t>Rashodi ukupno</t>
  </si>
  <si>
    <t>RAZLIKA − VIŠAK/MANJAK</t>
  </si>
  <si>
    <t>372</t>
  </si>
  <si>
    <t>Ostale naknade građanima i kućanstvima iz proračuna</t>
  </si>
  <si>
    <t>Proračun 2019.</t>
  </si>
  <si>
    <t>Izvršenje 2018.</t>
  </si>
  <si>
    <t>PRIHODI / RASHODI TEKUĆA GODINA</t>
  </si>
  <si>
    <t>Plan tekuće godine</t>
  </si>
  <si>
    <t>Izvršenje tekuće godine</t>
  </si>
  <si>
    <t>VIŠKOVI / MANJKOVI</t>
  </si>
  <si>
    <t>UKUPAN DONOS VIŠKA/MANJKA IZ PRETHODNE(IH) GODINA</t>
  </si>
  <si>
    <t>VIŠAK/MANJAK IZ PRETHODNE(IH) GODINA KOJI ĆE SE RASPOREDITI/POKRITI</t>
  </si>
  <si>
    <t>RAČUN FINANCIRANJA</t>
  </si>
  <si>
    <t>PRIMICI OD FINANCIJSKE IMOVINE I ZADUŽIVANJA</t>
  </si>
  <si>
    <t>IZDACI ZA FINANCIJSKU IMOVINU IOTPLATE ZAJMOVA</t>
  </si>
  <si>
    <t>NETO FINANCIRANJE</t>
  </si>
  <si>
    <t>VIŠAK / MANJAK + NETO FINANCIRANJE</t>
  </si>
  <si>
    <t>Tekući plan</t>
  </si>
  <si>
    <t>Ostvarenje/             izvršenje tekuće godine</t>
  </si>
  <si>
    <t>Indeks</t>
  </si>
  <si>
    <t>3121</t>
  </si>
  <si>
    <t>3132</t>
  </si>
  <si>
    <t>3211</t>
  </si>
  <si>
    <t>3212</t>
  </si>
  <si>
    <t>3221</t>
  </si>
  <si>
    <t>3223</t>
  </si>
  <si>
    <t>3224</t>
  </si>
  <si>
    <t>3222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</si>
  <si>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</si>
  <si>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</si>
  <si>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</si>
  <si>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</si>
  <si>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</si>
  <si>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</si>
  <si>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</si>
  <si>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</si>
  <si>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</si>
  <si>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</si>
  <si>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</si>
  <si>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3431</t>
  </si>
  <si>
    <t>4222</t>
  </si>
  <si>
    <t>4223</t>
  </si>
  <si>
    <t>4226</t>
  </si>
  <si>
    <t>4227</t>
  </si>
  <si>
    <t>III. POSEBNI DIO</t>
  </si>
  <si>
    <t>PRIHODI I PRIMICI PO IZVORIMA FINANCIRANJA</t>
  </si>
  <si>
    <t>Oznaka     IF</t>
  </si>
  <si>
    <t>Naziv izvora financiranja</t>
  </si>
  <si>
    <t>4=3/2*100</t>
  </si>
  <si>
    <t>Opći prihodi i primici</t>
  </si>
  <si>
    <t>PRIHODI</t>
  </si>
  <si>
    <t>RASHODI</t>
  </si>
  <si>
    <t>Vlastiti prihodi</t>
  </si>
  <si>
    <t>Posebne namjene</t>
  </si>
  <si>
    <t>Prihodi od pomoći</t>
  </si>
  <si>
    <t>Prihodi od donacija</t>
  </si>
  <si>
    <t>Prihodi od nefinancijske imovine</t>
  </si>
  <si>
    <t>Ukupni prihodi</t>
  </si>
  <si>
    <t>Ukupni rashodi</t>
  </si>
  <si>
    <t>Korišteni višak za pokriće rashoda tekuće godine</t>
  </si>
  <si>
    <t>Višak prihoda korišten za pokriće rashoda</t>
  </si>
  <si>
    <t>3111</t>
  </si>
  <si>
    <t>3133</t>
  </si>
  <si>
    <t>3295</t>
  </si>
  <si>
    <t>3213</t>
  </si>
  <si>
    <t>3291</t>
  </si>
  <si>
    <t>3292</t>
  </si>
  <si>
    <t>3296</t>
  </si>
  <si>
    <t>3299</t>
  </si>
  <si>
    <t>3433</t>
  </si>
  <si>
    <t>3721</t>
  </si>
  <si>
    <t>4221</t>
  </si>
  <si>
    <t>RASHODI I IZDACI  PO IZVORIMA FINANCIRANJA, EKONOMSKOJ I PROGRAMSKOJ KLASIFIKACIJI</t>
  </si>
  <si>
    <t>KLASA:</t>
  </si>
  <si>
    <t>URBROJ:</t>
  </si>
  <si>
    <t>OŠ MILANA LANGA, BREGANA</t>
  </si>
  <si>
    <t/>
  </si>
  <si>
    <t>LANGOVA 2</t>
  </si>
  <si>
    <t>10432, Bregana</t>
  </si>
  <si>
    <t>OIB:43773677601</t>
  </si>
  <si>
    <t>POZICIJA</t>
  </si>
  <si>
    <t>BROJ KONTA</t>
  </si>
  <si>
    <t>VRSTA RASHODA / IZDATAKA</t>
  </si>
  <si>
    <t>PLANIRANO</t>
  </si>
  <si>
    <t>REALIZIRANO</t>
  </si>
  <si>
    <t>INDEKS</t>
  </si>
  <si>
    <t>SVEUKUPNO RASHODI / IZDACI</t>
  </si>
  <si>
    <t>Program</t>
  </si>
  <si>
    <t>4070</t>
  </si>
  <si>
    <t>DECENTRALIZIRANE FUNKCIJE</t>
  </si>
  <si>
    <t>Aktivnost</t>
  </si>
  <si>
    <t>A407001</t>
  </si>
  <si>
    <t xml:space="preserve">Izvor </t>
  </si>
  <si>
    <t>1.1.</t>
  </si>
  <si>
    <t>GRAD SAMOBOR-  OPĆI PRIHODI I PRIMICI</t>
  </si>
  <si>
    <t xml:space="preserve">Korisnik </t>
  </si>
  <si>
    <t>006</t>
  </si>
  <si>
    <t>OSNOVNA ŠKOLA MILANA LANGA BREGANA</t>
  </si>
  <si>
    <t>R2222</t>
  </si>
  <si>
    <t>OŠ M.Langa - uredski materijal i ostali materijalni rashodi</t>
  </si>
  <si>
    <t>R0861</t>
  </si>
  <si>
    <t>OŠ M. Langa - prijevoz učenika - taxi</t>
  </si>
  <si>
    <t>R1936</t>
  </si>
  <si>
    <t>OŠ M. Langa - usluge tekućeg i investicijskog održavanja</t>
  </si>
  <si>
    <t>R2160</t>
  </si>
  <si>
    <t>OŠ M Langa - računalne usluge</t>
  </si>
  <si>
    <t>37</t>
  </si>
  <si>
    <t>Naknade građanima i kućanstvima na temelju osiguranja i druge naknade</t>
  </si>
  <si>
    <t>R0862</t>
  </si>
  <si>
    <t>OŠ M. Langa - prijevoz učenika</t>
  </si>
  <si>
    <t>2.9.</t>
  </si>
  <si>
    <t>OSNOVNE ŠKOLE - VLASTITI PRIHODI</t>
  </si>
  <si>
    <t>R2039</t>
  </si>
  <si>
    <t>OŠ M.Langa - materijal i dijelovi za tekuće i investicijsko održavanje</t>
  </si>
  <si>
    <t>R2040</t>
  </si>
  <si>
    <t>OŠ M.Langa - sitni inventar i auto gume</t>
  </si>
  <si>
    <t>R2041</t>
  </si>
  <si>
    <t>OŠ M.Langa - službena, radna i zaštitna odjeća i obuća</t>
  </si>
  <si>
    <t>R0863</t>
  </si>
  <si>
    <t>R1937</t>
  </si>
  <si>
    <t>OŠ M. Langa - usluge tekućeg i investicijskog održavanja - višak</t>
  </si>
  <si>
    <t>R2042</t>
  </si>
  <si>
    <t>OŠ M.Langa - zakupnine i najamnine</t>
  </si>
  <si>
    <t>R0864</t>
  </si>
  <si>
    <t>OŠ M. Langa - intelektualne i osobne usluge</t>
  </si>
  <si>
    <t>R2043</t>
  </si>
  <si>
    <t>OŠ M.Langa - računalne usluge</t>
  </si>
  <si>
    <t>R0865</t>
  </si>
  <si>
    <t>OŠ M. Langa - pristojbe i naknade</t>
  </si>
  <si>
    <t>R1823</t>
  </si>
  <si>
    <t>OŠ M. Langa - stipendije i školarine - višak</t>
  </si>
  <si>
    <t>3.1.</t>
  </si>
  <si>
    <t>GRAD SAMOBOR-POSEBNE NAMJENE</t>
  </si>
  <si>
    <t>R0866</t>
  </si>
  <si>
    <t>OŠ M. Langa - službena putovanja</t>
  </si>
  <si>
    <t>R0867</t>
  </si>
  <si>
    <t>OŠ M. Langa - stručno usavršavanje zaposlenika</t>
  </si>
  <si>
    <t>R0868</t>
  </si>
  <si>
    <t>3214</t>
  </si>
  <si>
    <t>OŠ M. Langa - ostale naknade troškova zaposlenima</t>
  </si>
  <si>
    <t>R0869</t>
  </si>
  <si>
    <t>OŠ M. Langa - uredski materijal i ostali materijalni rashodi</t>
  </si>
  <si>
    <t>R0870</t>
  </si>
  <si>
    <t>OŠ M. Langa - energija</t>
  </si>
  <si>
    <t>R0871</t>
  </si>
  <si>
    <t>OŠ M. Langa - materijal i dijelovi za tek. i invest. održavanje</t>
  </si>
  <si>
    <t>R0872</t>
  </si>
  <si>
    <t>OŠ M. Langa - sitni inventar i auto gume</t>
  </si>
  <si>
    <t>R0873</t>
  </si>
  <si>
    <t>OŠ M. Langa - službena, radna i zaštitna odjeća i obuća</t>
  </si>
  <si>
    <t>R0874</t>
  </si>
  <si>
    <t>OŠ M. Langa - usluge telefona, pošte i prijevoza</t>
  </si>
  <si>
    <t>R0875</t>
  </si>
  <si>
    <t>OŠ M. Langa - usluge tekućeg i invest.održavanja - hitne intervencije</t>
  </si>
  <si>
    <t>R0876</t>
  </si>
  <si>
    <t>OŠ M. Langa - usluge tekućeg i invest. održavanja</t>
  </si>
  <si>
    <t>R0877</t>
  </si>
  <si>
    <t>OŠ M. Langa - usluge promidžbe i informiranja</t>
  </si>
  <si>
    <t>R0878</t>
  </si>
  <si>
    <t>OŠ M. Langa - komunalne usluge</t>
  </si>
  <si>
    <t>R0879</t>
  </si>
  <si>
    <t>OŠ M. Langa - zdravstvene usluge</t>
  </si>
  <si>
    <t>R0880</t>
  </si>
  <si>
    <t>R0881</t>
  </si>
  <si>
    <t>OŠ M. Langa - računalne usluge</t>
  </si>
  <si>
    <t>R0882</t>
  </si>
  <si>
    <t>OŠ M. Langa - ostale usluge</t>
  </si>
  <si>
    <t>Naknade troškova osobama izvan radnog odnosa</t>
  </si>
  <si>
    <t>R0883</t>
  </si>
  <si>
    <t>3241</t>
  </si>
  <si>
    <t>OŠ M. Langa - naknade troškova osobama izvan radnog odnosa</t>
  </si>
  <si>
    <t>R0884</t>
  </si>
  <si>
    <t>OŠ M. Langa - premije osiguranja</t>
  </si>
  <si>
    <t>R0885</t>
  </si>
  <si>
    <t>3293</t>
  </si>
  <si>
    <t>OŠ M. Langa - reprezentacija</t>
  </si>
  <si>
    <t>R0886</t>
  </si>
  <si>
    <t>3294</t>
  </si>
  <si>
    <t>OŠ M. Langa - članarine</t>
  </si>
  <si>
    <t>R0887</t>
  </si>
  <si>
    <t>R2489</t>
  </si>
  <si>
    <t>OŠ M. Langa - troškovi sudskih postupaka</t>
  </si>
  <si>
    <t>R0888</t>
  </si>
  <si>
    <t>OŠ M. Langa - ostali nespomenuti rashodi poslovanja</t>
  </si>
  <si>
    <t>R0889</t>
  </si>
  <si>
    <t>OŠ M. Langa - bankarske usluge i usluge platnog prometa</t>
  </si>
  <si>
    <t>R2635</t>
  </si>
  <si>
    <t>3432</t>
  </si>
  <si>
    <t>OŠ M.LANG - Negativne tečajne razlike</t>
  </si>
  <si>
    <t>R0890</t>
  </si>
  <si>
    <t>OŠ M. Langa - zatezne kamate</t>
  </si>
  <si>
    <t>3.9.</t>
  </si>
  <si>
    <t>OSNOVNE ŠKOLE - POSEBNE NAMJENE</t>
  </si>
  <si>
    <t>R1938</t>
  </si>
  <si>
    <t>OŠ M. Langa - usluga tekućeg i investicijskog održavanja</t>
  </si>
  <si>
    <t>4.9.</t>
  </si>
  <si>
    <t>OSNOVNE ŠKOLE - PRIHODI OD POMOĆI</t>
  </si>
  <si>
    <t>R1939</t>
  </si>
  <si>
    <t>OŠ M. Langa - licence - MZO</t>
  </si>
  <si>
    <t>R2627</t>
  </si>
  <si>
    <t>OŠ M.Lang - Zdravstvene i veterinarske usluge</t>
  </si>
  <si>
    <t>R2371</t>
  </si>
  <si>
    <t>3722</t>
  </si>
  <si>
    <t>OŠ M. Langa - naknade građanima i kućanstvima u naravi</t>
  </si>
  <si>
    <t>A407014</t>
  </si>
  <si>
    <t>Rashodi za zaposlene - OŠ Milana Langa</t>
  </si>
  <si>
    <t>R2023</t>
  </si>
  <si>
    <t>OŠ M.Lang - plaće za redovan rad</t>
  </si>
  <si>
    <t>R2490</t>
  </si>
  <si>
    <t>OŠ M. Langa - plaće po sudskim presudama</t>
  </si>
  <si>
    <t>R2024</t>
  </si>
  <si>
    <t>3113</t>
  </si>
  <si>
    <t>OŠ M.Lang - plaće za prekovremeni rad</t>
  </si>
  <si>
    <t>R2025</t>
  </si>
  <si>
    <t>3114</t>
  </si>
  <si>
    <t>OŠ M.Lang - plaće za posebne uvjete rada</t>
  </si>
  <si>
    <t>R2026</t>
  </si>
  <si>
    <t>OŠ M.Lang - ostali rashodi za zaposlene</t>
  </si>
  <si>
    <t>R2027</t>
  </si>
  <si>
    <t>OŠ M.Lang - doprinosi za zdravstveno osiguranje</t>
  </si>
  <si>
    <t>R2028</t>
  </si>
  <si>
    <t>OŠ M.Lang - naknade za prijevoz, za rad na terenu i odvojeni život</t>
  </si>
  <si>
    <t>R2029</t>
  </si>
  <si>
    <t>OŠ M.Lang - naknada za nezapošljavanje osoba s invaliditetom</t>
  </si>
  <si>
    <t>Kapitalni projekt</t>
  </si>
  <si>
    <t>K407001</t>
  </si>
  <si>
    <t>Ulaganja na materijalnoj imovini</t>
  </si>
  <si>
    <t>R0891</t>
  </si>
  <si>
    <t>OŠ M. Langa - informatička oprema i oprema za učionice</t>
  </si>
  <si>
    <t>424</t>
  </si>
  <si>
    <t>Knjige, umjetnička djela i ostale izložbene vrijednosti</t>
  </si>
  <si>
    <t>R2491</t>
  </si>
  <si>
    <t>4241</t>
  </si>
  <si>
    <t>OŠ M. Langa - knjige</t>
  </si>
  <si>
    <t>R0892</t>
  </si>
  <si>
    <t>OŠ M. Langa - informatička oprema i namještaj</t>
  </si>
  <si>
    <t>R0893</t>
  </si>
  <si>
    <t>OŠ M. Langa - informatička oprema i namještaj - višak</t>
  </si>
  <si>
    <t>R0894</t>
  </si>
  <si>
    <t>R2399</t>
  </si>
  <si>
    <t>OŠ M.Langa - knjige</t>
  </si>
  <si>
    <t>R1982</t>
  </si>
  <si>
    <t xml:space="preserve"> OŠ Milana Langa - Usluge tekućeg i investicijskog održavanja</t>
  </si>
  <si>
    <t>R1545</t>
  </si>
  <si>
    <t>OŠ M. Langa - računala i računalna oprema - MZO</t>
  </si>
  <si>
    <t>R1616</t>
  </si>
  <si>
    <t>OŠ Milana Langa - računala i računalna oprema - tableti</t>
  </si>
  <si>
    <t>R1983</t>
  </si>
  <si>
    <t>OŠ Milana Langa - oprema za grijanje, hlađenje i ventilaciju</t>
  </si>
  <si>
    <t>R1940</t>
  </si>
  <si>
    <t>OŠ M. Langa - sportska i glazbena oprema - MZO</t>
  </si>
  <si>
    <t>R1941</t>
  </si>
  <si>
    <t>OŠ M. Langa - uređaji, strojevi i oprema za ost. namjene - fotooprema - MZO - višak</t>
  </si>
  <si>
    <t>R1942</t>
  </si>
  <si>
    <t>OŠ M. Langa - knjige MZO</t>
  </si>
  <si>
    <t>R1948</t>
  </si>
  <si>
    <t>OŠ M. Langa - Udžbenici ENM MZO</t>
  </si>
  <si>
    <t>R1949</t>
  </si>
  <si>
    <t>OŠ M. Langa - Udžbenici MZO</t>
  </si>
  <si>
    <t>5.8.</t>
  </si>
  <si>
    <t>OSNOVNE ŠKOLE - PRIHODI OD DONACIJA</t>
  </si>
  <si>
    <t>R2573</t>
  </si>
  <si>
    <t>OŠ M.Langa - uredska oprema i namještaj</t>
  </si>
  <si>
    <t>R2267</t>
  </si>
  <si>
    <t>OŠ M. Langa - sportska i glazbena oprema</t>
  </si>
  <si>
    <t>4071</t>
  </si>
  <si>
    <t>DODATNE POTREBE U OSNOVNOM ŠKOLSTVU</t>
  </si>
  <si>
    <t>A407101</t>
  </si>
  <si>
    <t>Izborna nastava i ostale izvannastavne aktivnosti</t>
  </si>
  <si>
    <t>R0895</t>
  </si>
  <si>
    <t>OŠ M. Langa - izvannastavne aktivnosti</t>
  </si>
  <si>
    <t>R0896</t>
  </si>
  <si>
    <t>OŠ M. Langa - doprinosi za zdravstveno osiguranje</t>
  </si>
  <si>
    <t>R0897</t>
  </si>
  <si>
    <t>OŠ M. Langa - doprinosi za zapošljavanje</t>
  </si>
  <si>
    <t>R1943</t>
  </si>
  <si>
    <t>R0898</t>
  </si>
  <si>
    <t>OŠ M. Langa - intelektualne usluge</t>
  </si>
  <si>
    <t>R0899</t>
  </si>
  <si>
    <t>OŠ M. Langa - intelektualne i osobne usluge - Jumicar</t>
  </si>
  <si>
    <t>R1944</t>
  </si>
  <si>
    <t>OŠ M. Langa - reprezentacija - LIDRANO</t>
  </si>
  <si>
    <t>R0900</t>
  </si>
  <si>
    <t>OŠ M. Langa - službena putovanja - zadruga</t>
  </si>
  <si>
    <t>R0901</t>
  </si>
  <si>
    <t>OŠ M. Langa - uredski materijal za zadrugu</t>
  </si>
  <si>
    <t>R2223</t>
  </si>
  <si>
    <t>OŠ M.Langa - materijal i sirovine</t>
  </si>
  <si>
    <t>R0902</t>
  </si>
  <si>
    <t>OŠ M. Langa - naknade troškova osobama izvan radnog odnosa - zadruga</t>
  </si>
  <si>
    <t>R0903</t>
  </si>
  <si>
    <t>OŠ M. Langa - članarine - zadruga</t>
  </si>
  <si>
    <t>R0904</t>
  </si>
  <si>
    <t>OŠ M. Langa - ostali nespomenuti rashodi poslovanja - zadruga</t>
  </si>
  <si>
    <t>R0905</t>
  </si>
  <si>
    <t>OŠ M. Langa - ostali nespomenuti rashodi poslovanja - zadruga - višak</t>
  </si>
  <si>
    <t>R2613</t>
  </si>
  <si>
    <t>OŠ M.Lang - službena putovanja</t>
  </si>
  <si>
    <t>R2663</t>
  </si>
  <si>
    <t>R2361</t>
  </si>
  <si>
    <t>OŠ M.Langa - materijal i sirovine - prehrana</t>
  </si>
  <si>
    <t>R2161</t>
  </si>
  <si>
    <t>OŠ M Langa - materijal i dijelovi za tekuće i investicijsko održavanje</t>
  </si>
  <si>
    <t>R2362</t>
  </si>
  <si>
    <t>36</t>
  </si>
  <si>
    <t>Pomoći dane u inozemstvo i unutar općeg proračuna</t>
  </si>
  <si>
    <t>366</t>
  </si>
  <si>
    <t>Pomoći proračunskim korisnicima drugih proračuna</t>
  </si>
  <si>
    <t>R2664</t>
  </si>
  <si>
    <t>3661</t>
  </si>
  <si>
    <t>OŠ M. Langa - tekuće pomoći proračunskim korisnicima drugih proračuna</t>
  </si>
  <si>
    <t>R0906</t>
  </si>
  <si>
    <t>R0907</t>
  </si>
  <si>
    <t>OŠ M. Langa - uredski materijal i ost. mat. rashodi - Fašnik višak</t>
  </si>
  <si>
    <t>R1947</t>
  </si>
  <si>
    <t>OŠ M. Langa - materijal i dijelovi za tekuće i investicijsko održavanje</t>
  </si>
  <si>
    <t>R2363</t>
  </si>
  <si>
    <t>OŠ M. Langa - sitni inventar</t>
  </si>
  <si>
    <t>R2665</t>
  </si>
  <si>
    <t>R2666</t>
  </si>
  <si>
    <t>OŠ M.Langa - usluge telefona, pošte i prijevoza</t>
  </si>
  <si>
    <t>R2352</t>
  </si>
  <si>
    <t>OŠ Milana Langa - Usluge promidžbe i informiranja</t>
  </si>
  <si>
    <t>R1482</t>
  </si>
  <si>
    <t>R1945</t>
  </si>
  <si>
    <t>OŠ M. Langa - sportska oprema</t>
  </si>
  <si>
    <t>A407103</t>
  </si>
  <si>
    <t>Produženi boravak i školska prehrana</t>
  </si>
  <si>
    <t>R0908</t>
  </si>
  <si>
    <t>OŠ M. Langa - produženi boravak</t>
  </si>
  <si>
    <t>R0909</t>
  </si>
  <si>
    <t>OŠ M. Langa - produženi boravak - plaće za posebne uvjete rada</t>
  </si>
  <si>
    <t>R0910</t>
  </si>
  <si>
    <t>OŠ M. Langa - ostali rashodi za zaposlene</t>
  </si>
  <si>
    <t>R0911</t>
  </si>
  <si>
    <t>R0912</t>
  </si>
  <si>
    <t>R0913</t>
  </si>
  <si>
    <t>OŠ M. Langa - naknade za prijevoz na posao i s posla</t>
  </si>
  <si>
    <t>R0914</t>
  </si>
  <si>
    <t>OŠ M. Langa - materijal i sirovine - školska prehrana</t>
  </si>
  <si>
    <t>R1946</t>
  </si>
  <si>
    <t>OŠ M. Langa - plaće za produženi boravak</t>
  </si>
  <si>
    <t>R2072</t>
  </si>
  <si>
    <t>OŠ M.Langa - produženi boravak - plaće za prekovremeni rad</t>
  </si>
  <si>
    <t>R2360</t>
  </si>
  <si>
    <t>OŠ M.Langa - ostali rashodi za zaposlene</t>
  </si>
  <si>
    <t>R2454</t>
  </si>
  <si>
    <t>OŠ M. Langa - naknada za prijevoz na posao - produženi boravak</t>
  </si>
  <si>
    <t>R1300</t>
  </si>
  <si>
    <t>R0915</t>
  </si>
  <si>
    <t>R0916</t>
  </si>
  <si>
    <t>R0917</t>
  </si>
  <si>
    <t>R0918</t>
  </si>
  <si>
    <t>R0919</t>
  </si>
  <si>
    <t>OŠ M. Langa - mat. i dijelovi za tekuće i inv. održavanje - višak</t>
  </si>
  <si>
    <t>R0920</t>
  </si>
  <si>
    <t>R0921</t>
  </si>
  <si>
    <t>OŠ M. Langa - sitni inventar i auto gume - višak</t>
  </si>
  <si>
    <t>R0922</t>
  </si>
  <si>
    <t>R0923</t>
  </si>
  <si>
    <t>R0924</t>
  </si>
  <si>
    <t>R0925</t>
  </si>
  <si>
    <t>R1693</t>
  </si>
  <si>
    <t>OŠ M. Langa - komunalne usluge - višak</t>
  </si>
  <si>
    <t>R0926</t>
  </si>
  <si>
    <t>R1301</t>
  </si>
  <si>
    <t>R0927</t>
  </si>
  <si>
    <t>R0928</t>
  </si>
  <si>
    <t>R0930</t>
  </si>
  <si>
    <t>OŠ M. Langa - uredska oprema i namještaj</t>
  </si>
  <si>
    <t>R0931</t>
  </si>
  <si>
    <t>OŠ M. Langa - komunikacijska oprema</t>
  </si>
  <si>
    <t>R0929</t>
  </si>
  <si>
    <t>OŠ M. Langa - oprema za održavanje i zaštitu</t>
  </si>
  <si>
    <t>R0932</t>
  </si>
  <si>
    <t>OŠ M. Langa - uređaji, strojevi i oprema za ostale namjene - višak</t>
  </si>
  <si>
    <t>R0933</t>
  </si>
  <si>
    <t>OŠ M. Langa - uređaji, strojevi i oprema za ostale namjene</t>
  </si>
  <si>
    <t>A407104</t>
  </si>
  <si>
    <t>Ostali programi u osnovnom obrazovanju</t>
  </si>
  <si>
    <t>R0934</t>
  </si>
  <si>
    <t>OŠ M. Langa - naknade za rad članova školskog odbora</t>
  </si>
  <si>
    <t>R0935</t>
  </si>
  <si>
    <t>OŠ M. Langa - Odaberi sport</t>
  </si>
  <si>
    <t>R0936</t>
  </si>
  <si>
    <t>OŠ M. Langa - škola u prirodi, maturalna putovanja, novigradsko proljeće</t>
  </si>
  <si>
    <t>R1984</t>
  </si>
  <si>
    <t>OŠ Milana Langa - ostale naknade građanima i kućanstvima u naravi
 -  radne bilježnice</t>
  </si>
  <si>
    <t>R0937</t>
  </si>
  <si>
    <t>R0938</t>
  </si>
  <si>
    <t>R2691</t>
  </si>
  <si>
    <t>OŠ M.LANG - Zakupnine i najamnine</t>
  </si>
  <si>
    <t>R0939</t>
  </si>
  <si>
    <t>R0940</t>
  </si>
  <si>
    <t>R0941</t>
  </si>
  <si>
    <t>OŠ M. Langa - škola u prirodi, maturalna putovanja, novigradsko proljeće - višak</t>
  </si>
  <si>
    <t>R0942</t>
  </si>
  <si>
    <t>R0943</t>
  </si>
  <si>
    <t>OŠ M. Langa - plaće za redovan rad - mentorstvo</t>
  </si>
  <si>
    <t>R0944</t>
  </si>
  <si>
    <t>OŠ M. Langa - doprinosi za zdravstveno osiguranje - mentorstvo</t>
  </si>
  <si>
    <t>R0945</t>
  </si>
  <si>
    <t>OŠ M. Langa - doprinosi za zapošljavanje - mentorstvo</t>
  </si>
  <si>
    <t>R2492</t>
  </si>
  <si>
    <t>R2493</t>
  </si>
  <si>
    <t>R2494</t>
  </si>
  <si>
    <t>R1694</t>
  </si>
  <si>
    <t>OŠ M.Langa - uredski materijal i ostali materijalni rashodi- višak</t>
  </si>
  <si>
    <t>R0946</t>
  </si>
  <si>
    <t>OŠ M. Langa - prijevoz učenika s teškoćama u razvoju</t>
  </si>
  <si>
    <t>R1435</t>
  </si>
  <si>
    <t>OŠ M. Langa - usluge telefona, pošte i prijevoza - višak</t>
  </si>
  <si>
    <t>R2224</t>
  </si>
  <si>
    <t>OŠ M.Langa - naknade za rad povjerenstava</t>
  </si>
  <si>
    <t>R0947</t>
  </si>
  <si>
    <t>3434</t>
  </si>
  <si>
    <t>OŠ M. Langa - ostali nespomenuti financijski rashodi - manjak</t>
  </si>
  <si>
    <t>R0947-10</t>
  </si>
  <si>
    <t>OŠ M. Langa - naknade građanima i kućanstvima u naravi - Novigradsko proljeće</t>
  </si>
  <si>
    <t>R0948</t>
  </si>
  <si>
    <t>R0949</t>
  </si>
  <si>
    <t>R0950</t>
  </si>
  <si>
    <t>R0951</t>
  </si>
  <si>
    <t>R0952</t>
  </si>
  <si>
    <t>6.5.</t>
  </si>
  <si>
    <t>OSNOVNE ŠKOLE - PRIHODI OD NEFINANCIJE IMOVINE</t>
  </si>
  <si>
    <t>R0953</t>
  </si>
  <si>
    <t>R0954</t>
  </si>
  <si>
    <t>OŠ M. Langa - knjige u knjižnici</t>
  </si>
  <si>
    <t>Tekući projekt</t>
  </si>
  <si>
    <t>T407105</t>
  </si>
  <si>
    <t>Zaklada "Hrvatska za djecu"- školska kuhinja</t>
  </si>
  <si>
    <t>5.1.</t>
  </si>
  <si>
    <t>GRAD SAMOBOR - PRIHODI OD DONACIJA</t>
  </si>
  <si>
    <t>R0955</t>
  </si>
  <si>
    <t>OŠ M. Langa - mat. i sirovine - Zaklada - školska prehrana</t>
  </si>
  <si>
    <t>R2667</t>
  </si>
  <si>
    <t>OŠ M. Langa - naknade građanima i kućanstvima u novcu</t>
  </si>
  <si>
    <t>T407106</t>
  </si>
  <si>
    <t>Školska shema</t>
  </si>
  <si>
    <t>4.1.</t>
  </si>
  <si>
    <t>GRAD SAMOBOR- POMOĆI</t>
  </si>
  <si>
    <t>R1801</t>
  </si>
  <si>
    <t>OŠ M. Langa - školska shema</t>
  </si>
  <si>
    <t>R1302</t>
  </si>
  <si>
    <t>T407115</t>
  </si>
  <si>
    <t>Vjetar u leđa - pomoćnici u nastavi - faza III</t>
  </si>
  <si>
    <t>R2268</t>
  </si>
  <si>
    <t>OŠ M. Langa - plaće za pomoćnike u nastavi</t>
  </si>
  <si>
    <t>R2269</t>
  </si>
  <si>
    <t>OŠ M. Langa - plaće za prekovremeni rad</t>
  </si>
  <si>
    <t>R2270</t>
  </si>
  <si>
    <t>OŠ M. Langa - ostali rashodi za pomoćnike u nastavi</t>
  </si>
  <si>
    <t>R2271</t>
  </si>
  <si>
    <t>OŠ M. Langa - doprinosi za zdrav. osiguranje za pomoćnike u nastavi</t>
  </si>
  <si>
    <t>R2272</t>
  </si>
  <si>
    <t>OŠ M. Langa - naknade za prijevoz za pomoćnike u nastavi</t>
  </si>
  <si>
    <t>R1401</t>
  </si>
  <si>
    <t>R1402</t>
  </si>
  <si>
    <t>R1403</t>
  </si>
  <si>
    <t>R1404</t>
  </si>
  <si>
    <t>OŠ M. Langa - doprinosi za zdrav. osig. za pomoćnike u nastavi</t>
  </si>
  <si>
    <t>R1405</t>
  </si>
  <si>
    <t>OŠ M. Langa - doprinosi za zapošljavanje za pomoćnike u nastavi</t>
  </si>
  <si>
    <t>R1406</t>
  </si>
  <si>
    <t>OŠ M. Langa - službena putovanja za pomoćnike u nastavi</t>
  </si>
  <si>
    <t>R1407</t>
  </si>
  <si>
    <t>R1408</t>
  </si>
  <si>
    <t>OŠ M. Langa - obvezni zdravstveni pregledi</t>
  </si>
  <si>
    <t>R1409</t>
  </si>
  <si>
    <t>OŠ M. Langa - usluge zaštite na radu</t>
  </si>
  <si>
    <t>R1410</t>
  </si>
  <si>
    <t>OŠ M. Langa - naknade za rad povjerenstva</t>
  </si>
  <si>
    <t>T407116</t>
  </si>
  <si>
    <t>Pomoćnici u nastavi financirani iz Proračuna Grada</t>
  </si>
  <si>
    <t>R0962</t>
  </si>
  <si>
    <t>R2273</t>
  </si>
  <si>
    <t>R0963</t>
  </si>
  <si>
    <t>R0964</t>
  </si>
  <si>
    <t>R0965</t>
  </si>
  <si>
    <t>R0966</t>
  </si>
  <si>
    <t>OŠ M. Langa- službena putovanja za pomoćnike u nastavi</t>
  </si>
  <si>
    <t>R0967</t>
  </si>
  <si>
    <t>R2274</t>
  </si>
  <si>
    <t>R1433</t>
  </si>
  <si>
    <t>OŠ M. Langa - obvezni zdravstveni pregledi  za pomoćnike u nastavi</t>
  </si>
  <si>
    <t>R1434</t>
  </si>
  <si>
    <t>R2275</t>
  </si>
  <si>
    <t>T407121</t>
  </si>
  <si>
    <t>Pripravništvo - HZZ</t>
  </si>
  <si>
    <t>R1985</t>
  </si>
  <si>
    <t>OŠ M.Langa - plaća za redovan rad - pripravnik</t>
  </si>
  <si>
    <t>R1824</t>
  </si>
  <si>
    <t>OŠ M. Langa - plaća za redovan rad – pripravnik</t>
  </si>
  <si>
    <t>R1825</t>
  </si>
  <si>
    <t>OŠ M. Langa - ostali rashodi za zaposlene - pripravnik</t>
  </si>
  <si>
    <t>R1826</t>
  </si>
  <si>
    <t>OŠ M. Langa - naknade za prijevoz, rad na terenu i odv. život - pripravnik</t>
  </si>
  <si>
    <t>T407135</t>
  </si>
  <si>
    <t>Vjetar u leđa - faza IV - OŠ M. Langa</t>
  </si>
  <si>
    <t>R2495</t>
  </si>
  <si>
    <t>R2496</t>
  </si>
  <si>
    <t>R2497</t>
  </si>
  <si>
    <t>R2498</t>
  </si>
  <si>
    <t>R2499</t>
  </si>
  <si>
    <t>R2500</t>
  </si>
  <si>
    <t>R2432</t>
  </si>
  <si>
    <t>OŠ M.Langa - plaće za pomoćnike u nastavi</t>
  </si>
  <si>
    <t>R2433</t>
  </si>
  <si>
    <t>OŠ M.Langa - doprinosi za zdrav. osig. pomoćnika u nastavi</t>
  </si>
  <si>
    <t>R2434</t>
  </si>
  <si>
    <t>OŠ M.Langa - službena putovanja za pomoćnike u nastavi</t>
  </si>
  <si>
    <t>R2435</t>
  </si>
  <si>
    <t>OŠ M.Langa - naknade za prijevoz za pomoćnike u nastavi</t>
  </si>
  <si>
    <t>R2436</t>
  </si>
  <si>
    <t>OŠ M.Langa - stručno usavršavanje pomoćnika u nastavi</t>
  </si>
  <si>
    <t>R2437</t>
  </si>
  <si>
    <t>OŠ M.Langa - zdravstveni pregledi pomoćnika u nastavi</t>
  </si>
  <si>
    <t>PREDSJEDNICA ŠKOLSKOG ODBORA: Sanja Rapljenović, prof.</t>
  </si>
  <si>
    <t>10432 Bregana</t>
  </si>
  <si>
    <t>OIB: 43773677601</t>
  </si>
  <si>
    <t>Prihodi i rashodi prema ekonomskoj klasifikaciji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</si>
  <si>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</si>
  <si>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</si>
  <si>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</si>
  <si>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</si>
  <si>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</si>
  <si>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</si>
  <si>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</si>
  <si>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</si>
  <si>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</si>
  <si>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5</t>
  </si>
  <si>
    <t>6 Prihodi poslovanja</t>
  </si>
  <si>
    <t>63 Pomoći iz inozemstva i od subjekata unutar općeg proračuna</t>
  </si>
  <si>
    <t>634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</si>
  <si>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</si>
  <si>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</si>
  <si>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</si>
  <si>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</si>
  <si>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64 Prihodi od imovine</t>
  </si>
  <si>
    <t>641 Prihodi od financijske imovine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</si>
  <si>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</si>
  <si>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</si>
  <si>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</si>
  <si>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</si>
  <si>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</si>
  <si>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</si>
  <si>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</si>
  <si>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</si>
  <si>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</si>
  <si>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</si>
  <si>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</si>
  <si>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</si>
  <si>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</si>
  <si>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</si>
  <si>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</si>
  <si>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</si>
  <si>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</si>
  <si>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</si>
  <si>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</si>
  <si>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</si>
  <si>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</si>
  <si>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</si>
  <si>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</si>
  <si>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</si>
  <si>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</si>
  <si>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</si>
  <si>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</si>
  <si>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</si>
  <si>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</si>
  <si>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</si>
  <si>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</si>
  <si>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</si>
  <si>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</si>
  <si>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</si>
  <si>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</si>
  <si>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</si>
  <si>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</si>
  <si>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</si>
  <si>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</si>
  <si>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</si>
  <si>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</si>
  <si>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</si>
  <si>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</si>
  <si>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</si>
  <si>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</si>
  <si>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</si>
  <si>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</si>
  <si>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</si>
  <si>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3294 Članarine i norme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</si>
  <si>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</si>
  <si>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</si>
  <si>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</si>
  <si>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</si>
  <si>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</si>
  <si>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</si>
  <si>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36 Pomoći dane u inozemstvo i unutar općeg proračuna</t>
  </si>
  <si>
    <t>366 Pomoći proračunskim korisnicima drugih proračuna</t>
  </si>
  <si>
    <t>3661 Tekuće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</si>
  <si>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</si>
  <si>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</si>
  <si>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</si>
  <si>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</si>
  <si>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</si>
  <si>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</si>
  <si>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</si>
  <si>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</si>
  <si>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</si>
  <si>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424 Knjige, umjetnička djela i ostale izložbene vrijednosti</t>
  </si>
  <si>
    <t xml:space="preserve">4241 Knjige                                                                                              </t>
  </si>
  <si>
    <t>POLUGODIŠNJI IZVJEŠTAJ O IZVRŠENJU FINANCIJSKOG PLANA                                                    OŠ MILANA LANGA ZA     2022. GODINU</t>
  </si>
  <si>
    <r>
      <t>Na temelju članaka 81. do 87. Zakona o proračunu (Narodne novine br.144/21) Školski odbor Osnovne škole Milana Langa na svo</t>
    </r>
    <r>
      <rPr>
        <sz val="11"/>
        <color theme="1" tint="4.9989318521683403E-2"/>
        <rFont val="Calibri"/>
        <family val="2"/>
        <charset val="238"/>
        <scheme val="minor"/>
      </rPr>
      <t>joj 16.</t>
    </r>
    <r>
      <rPr>
        <sz val="11"/>
        <color theme="1"/>
        <rFont val="Calibri"/>
        <family val="2"/>
        <charset val="238"/>
        <scheme val="minor"/>
      </rPr>
      <t xml:space="preserve"> sjednici održanoj 26</t>
    </r>
    <r>
      <rPr>
        <sz val="11"/>
        <color theme="1" tint="4.9989318521683403E-2"/>
        <rFont val="Calibri"/>
        <family val="2"/>
        <charset val="238"/>
        <scheme val="minor"/>
      </rPr>
      <t>.07.2022. godine</t>
    </r>
    <r>
      <rPr>
        <sz val="11"/>
        <color theme="1"/>
        <rFont val="Calibri"/>
        <family val="2"/>
        <charset val="238"/>
        <scheme val="minor"/>
      </rPr>
      <t xml:space="preserve"> donijelo je: </t>
    </r>
  </si>
  <si>
    <t>400-03/22-01/04</t>
  </si>
  <si>
    <t>238-27-15-22-1</t>
  </si>
</sst>
</file>

<file path=xl/styles.xml><?xml version="1.0" encoding="utf-8"?>
<styleSheet xmlns="http://schemas.openxmlformats.org/spreadsheetml/2006/main">
  <numFmts count="4">
    <numFmt numFmtId="44" formatCode="_-* #,##0.00\ &quot;kn&quot;_-;\-* #,##0.00\ &quot;kn&quot;_-;_-* &quot;-&quot;??\ &quot;kn&quot;_-;_-@_-"/>
    <numFmt numFmtId="164" formatCode="dd\.mm\.yyyy"/>
    <numFmt numFmtId="165" formatCode="d\.m\.yyyy"/>
    <numFmt numFmtId="166" formatCode="0.00##\%"/>
  </numFmts>
  <fonts count="5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Geneva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8"/>
      <color indexed="8"/>
      <name val="Arimo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rgb="FF80808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4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03">
    <xf numFmtId="0" fontId="0" fillId="0" borderId="0"/>
    <xf numFmtId="0" fontId="3" fillId="0" borderId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Font="0" applyBorder="0" applyProtection="0"/>
    <xf numFmtId="0" fontId="1" fillId="0" borderId="0"/>
    <xf numFmtId="0" fontId="6" fillId="0" borderId="0" applyNumberFormat="0" applyBorder="0" applyProtection="0">
      <alignment wrapText="1"/>
    </xf>
    <xf numFmtId="0" fontId="7" fillId="3" borderId="0" applyNumberFormat="0" applyFont="0" applyBorder="0" applyAlignment="0" applyProtection="0"/>
    <xf numFmtId="0" fontId="7" fillId="4" borderId="0" applyNumberFormat="0" applyFont="0" applyBorder="0" applyAlignment="0" applyProtection="0"/>
    <xf numFmtId="0" fontId="7" fillId="5" borderId="0" applyNumberFormat="0" applyFont="0" applyBorder="0" applyAlignment="0" applyProtection="0"/>
    <xf numFmtId="0" fontId="7" fillId="6" borderId="0" applyNumberFormat="0" applyFont="0" applyBorder="0" applyAlignment="0" applyProtection="0"/>
    <xf numFmtId="0" fontId="7" fillId="7" borderId="0" applyNumberFormat="0" applyFont="0" applyBorder="0" applyAlignment="0" applyProtection="0"/>
    <xf numFmtId="0" fontId="7" fillId="8" borderId="0" applyNumberFormat="0" applyFont="0" applyBorder="0" applyAlignment="0" applyProtection="0"/>
    <xf numFmtId="0" fontId="7" fillId="9" borderId="0" applyNumberFormat="0" applyFont="0" applyBorder="0" applyAlignment="0" applyProtection="0"/>
    <xf numFmtId="0" fontId="7" fillId="10" borderId="0" applyNumberFormat="0" applyFont="0" applyBorder="0" applyAlignment="0" applyProtection="0"/>
    <xf numFmtId="0" fontId="7" fillId="6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2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7" applyNumberFormat="0" applyAlignment="0" applyProtection="0"/>
    <xf numFmtId="0" fontId="13" fillId="4" borderId="0" applyNumberFormat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10" fillId="0" borderId="0"/>
    <xf numFmtId="0" fontId="3" fillId="0" borderId="0"/>
    <xf numFmtId="0" fontId="6" fillId="0" borderId="0" applyNumberFormat="0" applyBorder="0" applyProtection="0">
      <alignment wrapText="1"/>
    </xf>
    <xf numFmtId="0" fontId="10" fillId="0" borderId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3" fillId="0" borderId="0">
      <alignment wrapText="1"/>
    </xf>
    <xf numFmtId="0" fontId="7" fillId="0" borderId="0" applyNumberFormat="0" applyFont="0" applyBorder="0" applyProtection="0"/>
    <xf numFmtId="0" fontId="18" fillId="0" borderId="0" applyNumberForma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19" fillId="0" borderId="21" applyNumberFormat="0" applyFill="0" applyAlignment="0" applyProtection="0"/>
    <xf numFmtId="0" fontId="20" fillId="23" borderId="22" applyNumberFormat="0" applyAlignment="0" applyProtection="0"/>
    <xf numFmtId="4" fontId="6" fillId="22" borderId="23" applyProtection="0">
      <alignment vertical="center"/>
    </xf>
    <xf numFmtId="4" fontId="21" fillId="22" borderId="24" applyProtection="0">
      <alignment vertical="center"/>
    </xf>
    <xf numFmtId="4" fontId="22" fillId="22" borderId="24" applyProtection="0">
      <alignment horizontal="left" vertical="center" indent="1"/>
    </xf>
    <xf numFmtId="0" fontId="22" fillId="22" borderId="24" applyNumberFormat="0" applyProtection="0">
      <alignment horizontal="left" vertical="top" indent="1"/>
    </xf>
    <xf numFmtId="4" fontId="22" fillId="24" borderId="0" applyBorder="0" applyProtection="0">
      <alignment horizontal="left" vertical="center" indent="1"/>
    </xf>
    <xf numFmtId="4" fontId="6" fillId="4" borderId="24" applyProtection="0">
      <alignment horizontal="right" vertical="center"/>
    </xf>
    <xf numFmtId="4" fontId="6" fillId="9" borderId="24" applyProtection="0">
      <alignment horizontal="right" vertical="center"/>
    </xf>
    <xf numFmtId="4" fontId="6" fillId="18" borderId="24" applyProtection="0">
      <alignment horizontal="right" vertical="center"/>
    </xf>
    <xf numFmtId="4" fontId="6" fillId="12" borderId="24" applyProtection="0">
      <alignment horizontal="right" vertical="center"/>
    </xf>
    <xf numFmtId="4" fontId="6" fillId="16" borderId="24" applyProtection="0">
      <alignment horizontal="right" vertical="center"/>
    </xf>
    <xf numFmtId="4" fontId="6" fillId="20" borderId="24" applyProtection="0">
      <alignment horizontal="right" vertical="center"/>
    </xf>
    <xf numFmtId="4" fontId="6" fillId="19" borderId="24" applyProtection="0">
      <alignment horizontal="right" vertical="center"/>
    </xf>
    <xf numFmtId="4" fontId="6" fillId="25" borderId="24" applyProtection="0">
      <alignment horizontal="right" vertical="center"/>
    </xf>
    <xf numFmtId="4" fontId="6" fillId="10" borderId="24" applyProtection="0">
      <alignment horizontal="right" vertical="center"/>
    </xf>
    <xf numFmtId="4" fontId="22" fillId="0" borderId="25" applyFill="0" applyProtection="0">
      <alignment horizontal="left" vertical="center" indent="1"/>
    </xf>
    <xf numFmtId="4" fontId="6" fillId="7" borderId="0" applyBorder="0" applyProtection="0">
      <alignment horizontal="left" vertical="center" indent="1"/>
    </xf>
    <xf numFmtId="4" fontId="23" fillId="26" borderId="0" applyBorder="0" applyProtection="0">
      <alignment horizontal="left" vertical="center" indent="1"/>
    </xf>
    <xf numFmtId="4" fontId="22" fillId="24" borderId="24" applyProtection="0">
      <alignment horizontal="center" vertical="top"/>
    </xf>
    <xf numFmtId="4" fontId="6" fillId="7" borderId="0" applyBorder="0" applyProtection="0">
      <alignment horizontal="left" vertical="center" indent="1"/>
    </xf>
    <xf numFmtId="4" fontId="6" fillId="24" borderId="0" applyBorder="0" applyProtection="0">
      <alignment horizontal="left" vertical="center" indent="1"/>
    </xf>
    <xf numFmtId="0" fontId="6" fillId="26" borderId="24" applyNumberFormat="0" applyProtection="0">
      <alignment horizontal="left" vertical="center" indent="1"/>
    </xf>
    <xf numFmtId="0" fontId="6" fillId="26" borderId="24" applyNumberFormat="0" applyProtection="0">
      <alignment horizontal="left" vertical="top" indent="1"/>
    </xf>
    <xf numFmtId="0" fontId="6" fillId="24" borderId="24" applyNumberFormat="0" applyProtection="0">
      <alignment horizontal="left" vertical="center" indent="1"/>
    </xf>
    <xf numFmtId="0" fontId="6" fillId="24" borderId="24" applyNumberFormat="0" applyProtection="0">
      <alignment horizontal="left" vertical="top" indent="1"/>
    </xf>
    <xf numFmtId="0" fontId="6" fillId="11" borderId="24" applyNumberFormat="0" applyProtection="0">
      <alignment horizontal="left" vertical="center" indent="1"/>
    </xf>
    <xf numFmtId="0" fontId="6" fillId="11" borderId="24" applyNumberFormat="0" applyProtection="0">
      <alignment horizontal="left" vertical="top" indent="1"/>
    </xf>
    <xf numFmtId="0" fontId="24" fillId="7" borderId="24" applyNumberFormat="0" applyProtection="0">
      <alignment horizontal="left" vertical="center" indent="1"/>
    </xf>
    <xf numFmtId="0" fontId="24" fillId="7" borderId="24" applyNumberFormat="0" applyProtection="0">
      <alignment horizontal="left" vertical="center" indent="1"/>
    </xf>
    <xf numFmtId="0" fontId="6" fillId="7" borderId="24" applyNumberFormat="0" applyProtection="0">
      <alignment horizontal="left" vertical="top" indent="1"/>
    </xf>
    <xf numFmtId="0" fontId="6" fillId="0" borderId="0" applyNumberFormat="0" applyBorder="0" applyProtection="0"/>
    <xf numFmtId="4" fontId="6" fillId="27" borderId="24" applyProtection="0">
      <alignment vertical="center"/>
    </xf>
    <xf numFmtId="4" fontId="25" fillId="27" borderId="24" applyProtection="0">
      <alignment vertical="center"/>
    </xf>
    <xf numFmtId="4" fontId="6" fillId="27" borderId="24" applyProtection="0">
      <alignment horizontal="left" vertical="center" indent="1"/>
    </xf>
    <xf numFmtId="0" fontId="6" fillId="27" borderId="24" applyNumberFormat="0" applyProtection="0">
      <alignment horizontal="left" vertical="top" indent="1"/>
    </xf>
    <xf numFmtId="4" fontId="6" fillId="28" borderId="23" applyProtection="0">
      <alignment horizontal="right" vertical="center"/>
    </xf>
    <xf numFmtId="4" fontId="25" fillId="7" borderId="24" applyProtection="0">
      <alignment horizontal="right" vertical="center"/>
    </xf>
    <xf numFmtId="4" fontId="6" fillId="24" borderId="24" applyProtection="0">
      <alignment horizontal="left" vertical="center" indent="1"/>
    </xf>
    <xf numFmtId="0" fontId="22" fillId="24" borderId="24" applyNumberFormat="0" applyProtection="0">
      <alignment horizontal="center" vertical="top" wrapText="1"/>
    </xf>
    <xf numFmtId="4" fontId="26" fillId="28" borderId="0" applyBorder="0" applyProtection="0">
      <alignment horizontal="left" vertical="center" indent="1"/>
    </xf>
    <xf numFmtId="4" fontId="27" fillId="7" borderId="24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30" fillId="8" borderId="17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/>
    </xf>
    <xf numFmtId="0" fontId="8" fillId="0" borderId="0" xfId="0" applyFont="1"/>
    <xf numFmtId="3" fontId="8" fillId="0" borderId="0" xfId="0" applyNumberFormat="1" applyFont="1"/>
    <xf numFmtId="0" fontId="4" fillId="0" borderId="0" xfId="1" applyFont="1" applyAlignment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3" fontId="4" fillId="0" borderId="0" xfId="1" applyNumberFormat="1" applyFont="1" applyFill="1" applyAlignment="1">
      <alignment vertical="center"/>
    </xf>
    <xf numFmtId="3" fontId="0" fillId="0" borderId="0" xfId="0" applyNumberFormat="1"/>
    <xf numFmtId="0" fontId="37" fillId="0" borderId="0" xfId="0" applyFont="1"/>
    <xf numFmtId="3" fontId="32" fillId="2" borderId="2" xfId="0" applyNumberFormat="1" applyFont="1" applyFill="1" applyBorder="1" applyAlignment="1" applyProtection="1">
      <alignment horizontal="center" vertical="center" wrapText="1"/>
    </xf>
    <xf numFmtId="3" fontId="32" fillId="0" borderId="0" xfId="1" applyNumberFormat="1" applyFont="1" applyAlignment="1">
      <alignment vertical="center"/>
    </xf>
    <xf numFmtId="0" fontId="33" fillId="0" borderId="0" xfId="1" applyFont="1" applyAlignment="1">
      <alignment vertical="center" wrapText="1"/>
    </xf>
    <xf numFmtId="0" fontId="33" fillId="0" borderId="0" xfId="1" applyFont="1" applyAlignment="1">
      <alignment vertical="center"/>
    </xf>
    <xf numFmtId="3" fontId="37" fillId="0" borderId="0" xfId="0" applyNumberFormat="1" applyFont="1"/>
    <xf numFmtId="0" fontId="38" fillId="0" borderId="8" xfId="4" applyFont="1" applyFill="1" applyBorder="1" applyAlignment="1">
      <alignment horizontal="left"/>
    </xf>
    <xf numFmtId="0" fontId="38" fillId="0" borderId="9" xfId="4" applyFont="1" applyFill="1" applyBorder="1" applyAlignment="1">
      <alignment horizontal="left"/>
    </xf>
    <xf numFmtId="3" fontId="38" fillId="0" borderId="7" xfId="7" applyNumberFormat="1" applyFont="1" applyFill="1" applyBorder="1" applyAlignment="1">
      <alignment horizontal="right" vertical="center"/>
    </xf>
    <xf numFmtId="0" fontId="39" fillId="0" borderId="7" xfId="0" applyFont="1" applyBorder="1"/>
    <xf numFmtId="3" fontId="40" fillId="0" borderId="9" xfId="3" applyNumberFormat="1" applyFont="1" applyFill="1" applyBorder="1" applyAlignment="1"/>
    <xf numFmtId="3" fontId="40" fillId="0" borderId="7" xfId="7" applyNumberFormat="1" applyFont="1" applyFill="1" applyBorder="1" applyAlignment="1">
      <alignment horizontal="right" vertical="center"/>
    </xf>
    <xf numFmtId="0" fontId="38" fillId="0" borderId="8" xfId="2" applyFont="1" applyFill="1" applyBorder="1" applyAlignment="1">
      <alignment horizontal="left" vertical="top"/>
    </xf>
    <xf numFmtId="0" fontId="38" fillId="0" borderId="9" xfId="2" applyFont="1" applyFill="1" applyBorder="1" applyAlignment="1">
      <alignment horizontal="justify" vertical="top"/>
    </xf>
    <xf numFmtId="3" fontId="38" fillId="0" borderId="9" xfId="3" applyNumberFormat="1" applyFont="1" applyFill="1" applyBorder="1" applyAlignment="1"/>
    <xf numFmtId="0" fontId="40" fillId="0" borderId="0" xfId="2" applyFont="1" applyFill="1" applyAlignment="1">
      <alignment horizontal="justify" vertical="top"/>
    </xf>
    <xf numFmtId="3" fontId="40" fillId="0" borderId="0" xfId="3" applyNumberFormat="1" applyFont="1" applyFill="1" applyAlignment="1"/>
    <xf numFmtId="3" fontId="40" fillId="0" borderId="7" xfId="4" applyNumberFormat="1" applyFont="1" applyFill="1" applyBorder="1" applyAlignment="1">
      <alignment horizontal="right"/>
    </xf>
    <xf numFmtId="3" fontId="38" fillId="0" borderId="7" xfId="4" applyNumberFormat="1" applyFont="1" applyFill="1" applyBorder="1" applyAlignment="1">
      <alignment horizontal="right"/>
    </xf>
    <xf numFmtId="3" fontId="38" fillId="0" borderId="0" xfId="3" applyNumberFormat="1" applyFont="1" applyFill="1" applyAlignment="1"/>
    <xf numFmtId="0" fontId="40" fillId="0" borderId="0" xfId="2" applyFont="1" applyFill="1" applyAlignment="1">
      <alignment horizontal="left" vertical="top"/>
    </xf>
    <xf numFmtId="0" fontId="0" fillId="0" borderId="0" xfId="0" applyFont="1"/>
    <xf numFmtId="0" fontId="40" fillId="0" borderId="0" xfId="4" applyFont="1" applyFill="1" applyAlignment="1">
      <alignment wrapText="1"/>
    </xf>
    <xf numFmtId="0" fontId="40" fillId="0" borderId="0" xfId="4" applyFont="1" applyFill="1" applyAlignment="1">
      <alignment horizontal="left" wrapText="1"/>
    </xf>
    <xf numFmtId="0" fontId="41" fillId="0" borderId="7" xfId="0" applyFont="1" applyBorder="1" applyAlignment="1" applyProtection="1">
      <alignment horizontal="center" wrapText="1"/>
    </xf>
    <xf numFmtId="3" fontId="41" fillId="0" borderId="7" xfId="0" applyNumberFormat="1" applyFont="1" applyBorder="1" applyAlignment="1" applyProtection="1">
      <alignment horizontal="center" wrapText="1"/>
    </xf>
    <xf numFmtId="3" fontId="0" fillId="0" borderId="0" xfId="0" applyNumberFormat="1" applyFont="1"/>
    <xf numFmtId="0" fontId="44" fillId="0" borderId="0" xfId="0" applyFont="1"/>
    <xf numFmtId="3" fontId="1" fillId="29" borderId="7" xfId="7" applyNumberFormat="1" applyFont="1" applyFill="1" applyBorder="1" applyAlignment="1">
      <alignment horizontal="right" vertical="center"/>
    </xf>
    <xf numFmtId="44" fontId="0" fillId="0" borderId="0" xfId="101" applyFont="1"/>
    <xf numFmtId="44" fontId="0" fillId="0" borderId="0" xfId="0" applyNumberFormat="1"/>
    <xf numFmtId="0" fontId="46" fillId="0" borderId="0" xfId="0" applyFont="1"/>
    <xf numFmtId="3" fontId="2" fillId="29" borderId="7" xfId="4" applyNumberFormat="1" applyFont="1" applyFill="1" applyBorder="1" applyAlignment="1">
      <alignment horizontal="right"/>
    </xf>
    <xf numFmtId="0" fontId="35" fillId="2" borderId="2" xfId="6" applyFont="1" applyFill="1" applyBorder="1" applyAlignment="1">
      <alignment horizontal="center" vertical="center" wrapText="1"/>
    </xf>
    <xf numFmtId="0" fontId="41" fillId="0" borderId="7" xfId="0" applyFont="1" applyBorder="1" applyAlignment="1" applyProtection="1">
      <alignment horizontal="center" vertical="center" wrapText="1"/>
    </xf>
    <xf numFmtId="3" fontId="41" fillId="0" borderId="7" xfId="0" applyNumberFormat="1" applyFont="1" applyBorder="1" applyAlignment="1" applyProtection="1">
      <alignment horizontal="center" vertical="center" wrapText="1"/>
    </xf>
    <xf numFmtId="0" fontId="40" fillId="0" borderId="9" xfId="2" applyFont="1" applyFill="1" applyBorder="1" applyAlignment="1">
      <alignment vertical="top"/>
    </xf>
    <xf numFmtId="3" fontId="1" fillId="29" borderId="7" xfId="4" applyNumberFormat="1" applyFont="1" applyFill="1" applyBorder="1" applyAlignment="1">
      <alignment horizontal="right"/>
    </xf>
    <xf numFmtId="0" fontId="40" fillId="0" borderId="8" xfId="2" applyFont="1" applyFill="1" applyBorder="1" applyAlignment="1">
      <alignment vertical="top"/>
    </xf>
    <xf numFmtId="0" fontId="38" fillId="0" borderId="27" xfId="2" applyFont="1" applyFill="1" applyBorder="1" applyAlignment="1">
      <alignment vertical="top"/>
    </xf>
    <xf numFmtId="3" fontId="38" fillId="0" borderId="27" xfId="3" applyNumberFormat="1" applyFont="1" applyFill="1" applyBorder="1" applyAlignment="1"/>
    <xf numFmtId="0" fontId="38" fillId="0" borderId="16" xfId="2" applyFont="1" applyFill="1" applyBorder="1" applyAlignment="1">
      <alignment vertical="top"/>
    </xf>
    <xf numFmtId="0" fontId="38" fillId="0" borderId="14" xfId="2" applyFont="1" applyFill="1" applyBorder="1" applyAlignment="1">
      <alignment vertical="top"/>
    </xf>
    <xf numFmtId="3" fontId="38" fillId="0" borderId="14" xfId="3" applyNumberFormat="1" applyFont="1" applyFill="1" applyBorder="1" applyAlignment="1"/>
    <xf numFmtId="3" fontId="38" fillId="0" borderId="15" xfId="3" applyNumberFormat="1" applyFont="1" applyFill="1" applyBorder="1" applyAlignment="1"/>
    <xf numFmtId="0" fontId="43" fillId="0" borderId="12" xfId="2" applyFont="1" applyFill="1" applyBorder="1" applyAlignment="1">
      <alignment vertical="top"/>
    </xf>
    <xf numFmtId="0" fontId="47" fillId="2" borderId="1" xfId="6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 applyProtection="1">
      <alignment horizontal="center" wrapText="1"/>
    </xf>
    <xf numFmtId="4" fontId="31" fillId="29" borderId="7" xfId="1" applyNumberFormat="1" applyFont="1" applyFill="1" applyBorder="1" applyAlignment="1">
      <alignment vertical="center"/>
    </xf>
    <xf numFmtId="3" fontId="48" fillId="29" borderId="7" xfId="1" applyNumberFormat="1" applyFont="1" applyFill="1" applyBorder="1" applyAlignment="1">
      <alignment horizontal="center" vertical="center"/>
    </xf>
    <xf numFmtId="3" fontId="48" fillId="29" borderId="7" xfId="1" applyNumberFormat="1" applyFont="1" applyFill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3" fontId="49" fillId="0" borderId="28" xfId="1" applyNumberFormat="1" applyFont="1" applyBorder="1" applyAlignment="1">
      <alignment vertical="center"/>
    </xf>
    <xf numFmtId="4" fontId="49" fillId="0" borderId="3" xfId="1" applyNumberFormat="1" applyFont="1" applyBorder="1" applyAlignment="1">
      <alignment vertical="center" wrapText="1"/>
    </xf>
    <xf numFmtId="3" fontId="49" fillId="0" borderId="3" xfId="1" applyNumberFormat="1" applyFont="1" applyBorder="1" applyAlignment="1">
      <alignment vertical="center"/>
    </xf>
    <xf numFmtId="3" fontId="49" fillId="0" borderId="11" xfId="1" applyNumberFormat="1" applyFont="1" applyBorder="1" applyAlignment="1">
      <alignment vertical="center"/>
    </xf>
    <xf numFmtId="49" fontId="49" fillId="0" borderId="10" xfId="1" applyNumberFormat="1" applyFont="1" applyBorder="1" applyAlignment="1">
      <alignment horizontal="center" vertical="top"/>
    </xf>
    <xf numFmtId="3" fontId="32" fillId="0" borderId="29" xfId="1" applyNumberFormat="1" applyFont="1" applyBorder="1" applyAlignment="1">
      <alignment horizontal="center" vertical="center"/>
    </xf>
    <xf numFmtId="4" fontId="32" fillId="0" borderId="28" xfId="1" applyNumberFormat="1" applyFont="1" applyBorder="1" applyAlignment="1">
      <alignment horizontal="left" vertical="center" wrapText="1"/>
    </xf>
    <xf numFmtId="3" fontId="32" fillId="0" borderId="28" xfId="1" applyNumberFormat="1" applyFont="1" applyBorder="1" applyAlignment="1">
      <alignment vertical="center"/>
    </xf>
    <xf numFmtId="3" fontId="32" fillId="0" borderId="30" xfId="1" applyNumberFormat="1" applyFont="1" applyBorder="1" applyAlignment="1">
      <alignment vertical="center"/>
    </xf>
    <xf numFmtId="3" fontId="33" fillId="0" borderId="31" xfId="1" applyNumberFormat="1" applyFont="1" applyBorder="1" applyAlignment="1">
      <alignment vertical="top"/>
    </xf>
    <xf numFmtId="3" fontId="33" fillId="0" borderId="0" xfId="1" applyNumberFormat="1" applyFont="1" applyBorder="1" applyAlignment="1">
      <alignment vertical="top"/>
    </xf>
    <xf numFmtId="3" fontId="33" fillId="0" borderId="0" xfId="1" applyNumberFormat="1" applyFont="1" applyBorder="1" applyAlignment="1">
      <alignment vertical="center"/>
    </xf>
    <xf numFmtId="3" fontId="33" fillId="0" borderId="32" xfId="1" applyNumberFormat="1" applyFont="1" applyBorder="1" applyAlignment="1">
      <alignment vertical="center"/>
    </xf>
    <xf numFmtId="49" fontId="33" fillId="0" borderId="10" xfId="1" applyNumberFormat="1" applyFont="1" applyBorder="1" applyAlignment="1">
      <alignment vertical="top"/>
    </xf>
    <xf numFmtId="49" fontId="33" fillId="0" borderId="3" xfId="1" applyNumberFormat="1" applyFont="1" applyBorder="1" applyAlignment="1">
      <alignment vertical="top"/>
    </xf>
    <xf numFmtId="3" fontId="33" fillId="0" borderId="3" xfId="1" applyNumberFormat="1" applyFont="1" applyBorder="1" applyAlignment="1">
      <alignment vertical="center"/>
    </xf>
    <xf numFmtId="3" fontId="33" fillId="0" borderId="11" xfId="1" applyNumberFormat="1" applyFont="1" applyBorder="1" applyAlignment="1">
      <alignment vertical="center"/>
    </xf>
    <xf numFmtId="3" fontId="32" fillId="0" borderId="29" xfId="1" applyNumberFormat="1" applyFont="1" applyBorder="1" applyAlignment="1">
      <alignment horizontal="center" vertical="top"/>
    </xf>
    <xf numFmtId="4" fontId="32" fillId="0" borderId="28" xfId="1" applyNumberFormat="1" applyFont="1" applyBorder="1" applyAlignment="1">
      <alignment vertical="center" wrapText="1"/>
    </xf>
    <xf numFmtId="49" fontId="33" fillId="0" borderId="31" xfId="1" applyNumberFormat="1" applyFont="1" applyBorder="1" applyAlignment="1">
      <alignment horizontal="left" vertical="top"/>
    </xf>
    <xf numFmtId="4" fontId="33" fillId="0" borderId="0" xfId="1" applyNumberFormat="1" applyFont="1" applyBorder="1" applyAlignment="1">
      <alignment vertical="center" wrapText="1"/>
    </xf>
    <xf numFmtId="3" fontId="33" fillId="0" borderId="10" xfId="1" applyNumberFormat="1" applyFont="1" applyBorder="1" applyAlignment="1">
      <alignment horizontal="left" vertical="top"/>
    </xf>
    <xf numFmtId="4" fontId="33" fillId="0" borderId="3" xfId="1" applyNumberFormat="1" applyFont="1" applyBorder="1" applyAlignment="1">
      <alignment vertical="center" wrapText="1"/>
    </xf>
    <xf numFmtId="3" fontId="33" fillId="0" borderId="31" xfId="1" applyNumberFormat="1" applyFont="1" applyBorder="1" applyAlignment="1">
      <alignment horizontal="left" vertical="top"/>
    </xf>
    <xf numFmtId="49" fontId="32" fillId="0" borderId="29" xfId="1" applyNumberFormat="1" applyFont="1" applyBorder="1" applyAlignment="1">
      <alignment horizontal="center" vertical="top"/>
    </xf>
    <xf numFmtId="3" fontId="33" fillId="0" borderId="28" xfId="1" applyNumberFormat="1" applyFont="1" applyBorder="1" applyAlignment="1">
      <alignment vertical="center"/>
    </xf>
    <xf numFmtId="3" fontId="33" fillId="0" borderId="30" xfId="1" applyNumberFormat="1" applyFont="1" applyBorder="1" applyAlignment="1">
      <alignment vertical="center"/>
    </xf>
    <xf numFmtId="10" fontId="33" fillId="0" borderId="32" xfId="102" applyNumberFormat="1" applyFont="1" applyBorder="1" applyAlignment="1">
      <alignment vertical="center"/>
    </xf>
    <xf numFmtId="10" fontId="33" fillId="0" borderId="11" xfId="102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53" fillId="0" borderId="0" xfId="0" applyFont="1"/>
    <xf numFmtId="4" fontId="54" fillId="30" borderId="0" xfId="0" applyNumberFormat="1" applyFont="1" applyFill="1"/>
    <xf numFmtId="4" fontId="55" fillId="31" borderId="0" xfId="0" applyNumberFormat="1" applyFont="1" applyFill="1"/>
    <xf numFmtId="4" fontId="55" fillId="32" borderId="0" xfId="0" applyNumberFormat="1" applyFont="1" applyFill="1"/>
    <xf numFmtId="4" fontId="55" fillId="33" borderId="0" xfId="0" applyNumberFormat="1" applyFont="1" applyFill="1"/>
    <xf numFmtId="4" fontId="0" fillId="0" borderId="0" xfId="0" applyNumberFormat="1"/>
    <xf numFmtId="10" fontId="49" fillId="0" borderId="30" xfId="102" applyNumberFormat="1" applyFont="1" applyBorder="1" applyAlignment="1">
      <alignment vertical="center"/>
    </xf>
    <xf numFmtId="10" fontId="49" fillId="0" borderId="32" xfId="102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left"/>
    </xf>
    <xf numFmtId="0" fontId="56" fillId="0" borderId="0" xfId="0" applyFont="1"/>
    <xf numFmtId="0" fontId="0" fillId="0" borderId="0" xfId="0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 wrapText="1"/>
    </xf>
    <xf numFmtId="0" fontId="34" fillId="0" borderId="0" xfId="2" applyFont="1" applyFill="1" applyAlignment="1">
      <alignment horizontal="center" vertical="center" wrapText="1"/>
    </xf>
    <xf numFmtId="0" fontId="38" fillId="0" borderId="0" xfId="2" applyFont="1" applyFill="1" applyAlignment="1">
      <alignment horizontal="left" wrapText="1"/>
    </xf>
    <xf numFmtId="0" fontId="46" fillId="0" borderId="0" xfId="0" applyFont="1" applyAlignment="1">
      <alignment horizontal="center" wrapText="1"/>
    </xf>
    <xf numFmtId="0" fontId="43" fillId="0" borderId="10" xfId="2" applyFont="1" applyFill="1" applyBorder="1" applyAlignment="1">
      <alignment vertical="top"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41" fillId="0" borderId="4" xfId="4" applyFont="1" applyFill="1" applyBorder="1" applyAlignment="1">
      <alignment horizontal="center" vertical="center"/>
    </xf>
    <xf numFmtId="0" fontId="41" fillId="0" borderId="5" xfId="4" applyFont="1" applyFill="1" applyBorder="1" applyAlignment="1">
      <alignment horizontal="center" vertical="center"/>
    </xf>
    <xf numFmtId="0" fontId="41" fillId="0" borderId="6" xfId="4" applyFont="1" applyFill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1" fillId="0" borderId="3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40" fillId="0" borderId="12" xfId="2" applyFont="1" applyFill="1" applyBorder="1" applyAlignment="1">
      <alignment horizontal="left" vertical="top" wrapText="1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6" fontId="0" fillId="0" borderId="0" xfId="0" applyNumberFormat="1" applyFont="1" applyBorder="1" applyAlignment="1" applyProtection="1">
      <alignment horizontal="right"/>
    </xf>
    <xf numFmtId="0" fontId="0" fillId="0" borderId="0" xfId="0"/>
    <xf numFmtId="4" fontId="0" fillId="0" borderId="0" xfId="0" applyNumberFormat="1" applyFont="1" applyBorder="1" applyAlignment="1" applyProtection="1">
      <alignment horizontal="right"/>
    </xf>
    <xf numFmtId="0" fontId="53" fillId="0" borderId="0" xfId="0" applyFont="1"/>
    <xf numFmtId="4" fontId="53" fillId="0" borderId="0" xfId="0" applyNumberFormat="1" applyFont="1" applyBorder="1" applyAlignment="1" applyProtection="1">
      <alignment horizontal="right"/>
    </xf>
    <xf numFmtId="166" fontId="53" fillId="0" borderId="0" xfId="0" applyNumberFormat="1" applyFont="1" applyBorder="1" applyAlignment="1" applyProtection="1">
      <alignment horizontal="right"/>
    </xf>
    <xf numFmtId="0" fontId="56" fillId="0" borderId="0" xfId="0" applyFont="1" applyBorder="1" applyAlignment="1" applyProtection="1">
      <alignment horizontal="center"/>
    </xf>
    <xf numFmtId="0" fontId="56" fillId="0" borderId="0" xfId="0" applyFont="1"/>
    <xf numFmtId="0" fontId="54" fillId="30" borderId="0" xfId="0" applyFont="1" applyFill="1" applyBorder="1" applyAlignment="1" applyProtection="1">
      <alignment horizontal="center"/>
    </xf>
    <xf numFmtId="0" fontId="54" fillId="30" borderId="0" xfId="0" applyFont="1" applyFill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53" fillId="33" borderId="0" xfId="0" applyFont="1" applyFill="1" applyAlignment="1">
      <alignment horizontal="center"/>
    </xf>
    <xf numFmtId="0" fontId="36" fillId="0" borderId="0" xfId="4" applyFont="1" applyFill="1" applyAlignment="1">
      <alignment horizontal="left" vertical="center"/>
    </xf>
    <xf numFmtId="0" fontId="35" fillId="0" borderId="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" fontId="49" fillId="0" borderId="29" xfId="1" applyNumberFormat="1" applyFont="1" applyBorder="1" applyAlignment="1">
      <alignment horizontal="center" vertical="center" wrapText="1"/>
    </xf>
    <xf numFmtId="4" fontId="49" fillId="0" borderId="28" xfId="1" applyNumberFormat="1" applyFont="1" applyBorder="1" applyAlignment="1">
      <alignment horizontal="center" vertical="center" wrapText="1"/>
    </xf>
    <xf numFmtId="4" fontId="49" fillId="0" borderId="31" xfId="1" applyNumberFormat="1" applyFont="1" applyBorder="1" applyAlignment="1">
      <alignment horizontal="center" vertical="center" wrapText="1"/>
    </xf>
    <xf numFmtId="4" fontId="49" fillId="0" borderId="0" xfId="1" applyNumberFormat="1" applyFont="1" applyBorder="1" applyAlignment="1">
      <alignment horizontal="center" vertical="center" wrapText="1"/>
    </xf>
    <xf numFmtId="4" fontId="49" fillId="0" borderId="10" xfId="1" applyNumberFormat="1" applyFont="1" applyBorder="1" applyAlignment="1">
      <alignment horizontal="center" vertical="center" wrapText="1"/>
    </xf>
    <xf numFmtId="4" fontId="49" fillId="0" borderId="3" xfId="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</cellXfs>
  <cellStyles count="103">
    <cellStyle name="20% - Isticanje1 2" xfId="8"/>
    <cellStyle name="20% - Isticanje2 2" xfId="9"/>
    <cellStyle name="20% - Isticanje3 2" xfId="10"/>
    <cellStyle name="20% - Isticanje4 2" xfId="11"/>
    <cellStyle name="20% - Isticanje5 2" xfId="12"/>
    <cellStyle name="20% - Isticanje6 2" xfId="13"/>
    <cellStyle name="40% - Isticanje2 2" xfId="14"/>
    <cellStyle name="40% - Isticanje3 2" xfId="15"/>
    <cellStyle name="40% - Isticanje4 2" xfId="16"/>
    <cellStyle name="40% - Isticanje5 2" xfId="17"/>
    <cellStyle name="40% - Isticanje6 2" xfId="18"/>
    <cellStyle name="40% - Naglasak1 2" xfId="19"/>
    <cellStyle name="60% - Isticanje1 2" xfId="20"/>
    <cellStyle name="60% - Isticanje2 2" xfId="21"/>
    <cellStyle name="60% - Isticanje3 2" xfId="22"/>
    <cellStyle name="60% - Isticanje4 2" xfId="23"/>
    <cellStyle name="60% - Isticanje5 2" xfId="24"/>
    <cellStyle name="60% - Isticanje6 2" xfId="25"/>
    <cellStyle name="Isticanje1 2" xfId="26"/>
    <cellStyle name="Isticanje2 2" xfId="27"/>
    <cellStyle name="Isticanje3 2" xfId="28"/>
    <cellStyle name="Isticanje4 2" xfId="29"/>
    <cellStyle name="Isticanje5 2" xfId="30"/>
    <cellStyle name="Isticanje6 2" xfId="31"/>
    <cellStyle name="Izračun 2" xfId="32"/>
    <cellStyle name="Loše 2" xfId="33"/>
    <cellStyle name="Naslov 1 2" xfId="34"/>
    <cellStyle name="Naslov 2 2" xfId="35"/>
    <cellStyle name="Naslov 3 2" xfId="36"/>
    <cellStyle name="Naslov 4 2" xfId="37"/>
    <cellStyle name="Neutralno 2" xfId="38"/>
    <cellStyle name="Normal 2" xfId="39"/>
    <cellStyle name="Normal 3" xfId="6"/>
    <cellStyle name="Normal 4" xfId="40"/>
    <cellStyle name="Normal 5" xfId="41"/>
    <cellStyle name="Normal_1_ akt proračuna 2012" xfId="5"/>
    <cellStyle name="Normalno 2" xfId="1"/>
    <cellStyle name="Normalno 2 2" xfId="42"/>
    <cellStyle name="Normalno 2 3" xfId="43"/>
    <cellStyle name="Normalno 3" xfId="44"/>
    <cellStyle name="Normalno 4" xfId="45"/>
    <cellStyle name="Normalno 4 2" xfId="46"/>
    <cellStyle name="Normalno 5" xfId="7"/>
    <cellStyle name="Normalno 5 2" xfId="47"/>
    <cellStyle name="Normalno 6" xfId="48"/>
    <cellStyle name="Normalno 6 2" xfId="49"/>
    <cellStyle name="Normalno 7" xfId="50"/>
    <cellStyle name="Obično" xfId="0" builtinId="0"/>
    <cellStyle name="Obično 2" xfId="51"/>
    <cellStyle name="Obično 3" xfId="52"/>
    <cellStyle name="Obično 3 2" xfId="53"/>
    <cellStyle name="Obično 4" xfId="54"/>
    <cellStyle name="Obično 4 2" xfId="55"/>
    <cellStyle name="Obično_1Prihodi-rashodi2004 2" xfId="2"/>
    <cellStyle name="Obično_Knjiga1 2" xfId="3"/>
    <cellStyle name="Obično_obračun 2009 prva strana 2" xfId="4"/>
    <cellStyle name="Postotak" xfId="102" builtinId="5"/>
    <cellStyle name="Povezana ćelija 2" xfId="56"/>
    <cellStyle name="Provjera ćelije 2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 2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 2" xfId="98"/>
    <cellStyle name="Ukupni zbroj 2" xfId="99"/>
    <cellStyle name="Unos 2" xfId="100"/>
    <cellStyle name="Valuta" xfId="101" builtinId="4"/>
  </cellStyles>
  <dxfs count="0"/>
  <tableStyles count="0" defaultTableStyle="TableStyleMedium9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30" zoomScaleNormal="130" workbookViewId="0">
      <selection activeCell="A3" sqref="A3:H3"/>
    </sheetView>
  </sheetViews>
  <sheetFormatPr defaultRowHeight="15"/>
  <cols>
    <col min="1" max="1" width="3.28515625" style="3" customWidth="1"/>
    <col min="2" max="3" width="9.140625" style="3"/>
    <col min="4" max="4" width="28.85546875" style="3" customWidth="1"/>
    <col min="5" max="5" width="13.5703125" style="3" hidden="1" customWidth="1"/>
    <col min="6" max="6" width="12.42578125" style="3" hidden="1" customWidth="1"/>
    <col min="7" max="7" width="12.42578125" style="3" bestFit="1" customWidth="1"/>
    <col min="8" max="8" width="12.7109375" style="3" customWidth="1"/>
    <col min="9" max="16384" width="9.140625" style="3"/>
  </cols>
  <sheetData>
    <row r="1" spans="1:17">
      <c r="A1" s="30"/>
      <c r="B1" s="30"/>
      <c r="C1" s="30"/>
      <c r="D1" s="30"/>
      <c r="E1" s="30"/>
      <c r="F1" s="30"/>
      <c r="G1" s="104"/>
      <c r="H1" s="105"/>
    </row>
    <row r="2" spans="1:17">
      <c r="A2" s="30"/>
      <c r="B2" s="30"/>
      <c r="C2" s="30"/>
      <c r="D2" s="30"/>
      <c r="E2" s="30"/>
      <c r="F2" s="30"/>
      <c r="G2" s="30"/>
      <c r="H2" s="30"/>
    </row>
    <row r="3" spans="1:17" ht="50.25" customHeight="1">
      <c r="A3" s="106" t="s">
        <v>648</v>
      </c>
      <c r="B3" s="107"/>
      <c r="C3" s="107"/>
      <c r="D3" s="107"/>
      <c r="E3" s="107"/>
      <c r="F3" s="107"/>
      <c r="G3" s="107"/>
      <c r="H3" s="107"/>
      <c r="J3" s="110"/>
      <c r="K3" s="110"/>
      <c r="L3" s="110"/>
      <c r="M3" s="110"/>
      <c r="N3" s="110"/>
      <c r="O3" s="110"/>
      <c r="P3" s="110"/>
      <c r="Q3" s="110"/>
    </row>
    <row r="4" spans="1:17" ht="15" customHeight="1">
      <c r="A4" s="31"/>
      <c r="B4" s="31"/>
      <c r="C4" s="31"/>
      <c r="D4" s="31"/>
      <c r="E4" s="31"/>
      <c r="F4" s="31"/>
      <c r="G4" s="31"/>
      <c r="H4" s="31"/>
    </row>
    <row r="5" spans="1:17" ht="30.75" customHeight="1">
      <c r="A5" s="108" t="s">
        <v>647</v>
      </c>
      <c r="B5" s="108"/>
      <c r="C5" s="108"/>
      <c r="D5" s="108"/>
      <c r="E5" s="108"/>
      <c r="F5" s="108"/>
      <c r="G5" s="108"/>
      <c r="H5" s="108"/>
      <c r="J5" s="40"/>
    </row>
    <row r="6" spans="1:17" ht="15" customHeight="1">
      <c r="A6" s="31"/>
      <c r="B6" s="31"/>
      <c r="C6" s="31"/>
      <c r="D6" s="31"/>
      <c r="E6" s="31"/>
      <c r="F6" s="31"/>
      <c r="G6" s="31"/>
      <c r="H6" s="31"/>
      <c r="J6" s="40"/>
    </row>
    <row r="7" spans="1:17">
      <c r="A7" s="109" t="s">
        <v>35</v>
      </c>
      <c r="B7" s="109"/>
      <c r="C7" s="109"/>
      <c r="D7" s="109"/>
      <c r="E7" s="109"/>
      <c r="F7" s="32"/>
      <c r="G7" s="32"/>
      <c r="H7" s="32"/>
    </row>
    <row r="8" spans="1:17">
      <c r="A8" s="32"/>
      <c r="B8" s="32"/>
      <c r="C8" s="32"/>
      <c r="D8" s="32"/>
      <c r="E8" s="32"/>
      <c r="F8" s="32"/>
      <c r="G8" s="32"/>
      <c r="H8" s="32"/>
    </row>
    <row r="9" spans="1:17" ht="45">
      <c r="A9" s="114" t="s">
        <v>43</v>
      </c>
      <c r="B9" s="115"/>
      <c r="C9" s="115"/>
      <c r="D9" s="116"/>
      <c r="E9" s="43" t="s">
        <v>42</v>
      </c>
      <c r="F9" s="44" t="s">
        <v>41</v>
      </c>
      <c r="G9" s="44" t="s">
        <v>44</v>
      </c>
      <c r="H9" s="44" t="s">
        <v>45</v>
      </c>
      <c r="J9" s="40"/>
    </row>
    <row r="10" spans="1:17">
      <c r="A10" s="15" t="s">
        <v>36</v>
      </c>
      <c r="B10" s="16"/>
      <c r="C10" s="16"/>
      <c r="D10" s="16"/>
      <c r="E10" s="17">
        <f>+E11+E12</f>
        <v>12115318.890000001</v>
      </c>
      <c r="F10" s="17">
        <f>+F11+F12</f>
        <v>12967075</v>
      </c>
      <c r="G10" s="17">
        <f t="shared" ref="G10:H10" si="0">+G11+G12</f>
        <v>13833282</v>
      </c>
      <c r="H10" s="17">
        <f t="shared" si="0"/>
        <v>5924691.6200000001</v>
      </c>
      <c r="M10" s="4"/>
    </row>
    <row r="11" spans="1:17" ht="15.75" customHeight="1">
      <c r="A11" s="18" t="s">
        <v>26</v>
      </c>
      <c r="B11" s="18" t="s">
        <v>27</v>
      </c>
      <c r="C11" s="19"/>
      <c r="D11" s="19"/>
      <c r="E11" s="20">
        <v>12115318.890000001</v>
      </c>
      <c r="F11" s="20">
        <v>12967075</v>
      </c>
      <c r="G11" s="20">
        <v>13833282</v>
      </c>
      <c r="H11" s="20">
        <v>5924691.6200000001</v>
      </c>
    </row>
    <row r="12" spans="1:17">
      <c r="A12" s="18" t="s">
        <v>28</v>
      </c>
      <c r="B12" s="18" t="s">
        <v>29</v>
      </c>
      <c r="C12" s="19"/>
      <c r="D12" s="19"/>
      <c r="E12" s="20">
        <v>0</v>
      </c>
      <c r="F12" s="20">
        <v>0</v>
      </c>
      <c r="G12" s="20">
        <v>0</v>
      </c>
      <c r="H12" s="20">
        <v>0</v>
      </c>
    </row>
    <row r="13" spans="1:17">
      <c r="A13" s="21" t="s">
        <v>37</v>
      </c>
      <c r="B13" s="22"/>
      <c r="C13" s="23"/>
      <c r="D13" s="23"/>
      <c r="E13" s="17">
        <f>+E14+E15</f>
        <v>11986550.739999998</v>
      </c>
      <c r="F13" s="17">
        <f t="shared" ref="F13:H13" si="1">+F14+F15</f>
        <v>13200234</v>
      </c>
      <c r="G13" s="17">
        <f t="shared" si="1"/>
        <v>13952445</v>
      </c>
      <c r="H13" s="17">
        <f t="shared" si="1"/>
        <v>5781644.2400000002</v>
      </c>
    </row>
    <row r="14" spans="1:17" ht="15.75" customHeight="1">
      <c r="A14" s="18" t="s">
        <v>30</v>
      </c>
      <c r="B14" s="18" t="s">
        <v>31</v>
      </c>
      <c r="C14" s="19"/>
      <c r="D14" s="19"/>
      <c r="E14" s="20">
        <v>11821598.869999999</v>
      </c>
      <c r="F14" s="37">
        <v>13029622</v>
      </c>
      <c r="G14" s="20">
        <v>13813445</v>
      </c>
      <c r="H14" s="20">
        <v>5753615.1900000004</v>
      </c>
    </row>
    <row r="15" spans="1:17">
      <c r="A15" s="18" t="s">
        <v>33</v>
      </c>
      <c r="B15" s="18" t="s">
        <v>34</v>
      </c>
      <c r="C15" s="19"/>
      <c r="D15" s="19"/>
      <c r="E15" s="20">
        <v>164951.87</v>
      </c>
      <c r="F15" s="37">
        <v>170612</v>
      </c>
      <c r="G15" s="20">
        <v>139000</v>
      </c>
      <c r="H15" s="20">
        <v>28029.05</v>
      </c>
    </row>
    <row r="16" spans="1:17">
      <c r="A16" s="117" t="s">
        <v>38</v>
      </c>
      <c r="B16" s="118"/>
      <c r="C16" s="118"/>
      <c r="D16" s="119"/>
      <c r="E16" s="17">
        <f>+E10-E13</f>
        <v>128768.15000000224</v>
      </c>
      <c r="F16" s="17">
        <f>+F10-F13</f>
        <v>-233159</v>
      </c>
      <c r="G16" s="17">
        <f>+G10-G13</f>
        <v>-119163</v>
      </c>
      <c r="H16" s="17">
        <f>+H10-H13</f>
        <v>143047.37999999989</v>
      </c>
    </row>
    <row r="17" spans="1:8">
      <c r="A17" s="24"/>
      <c r="B17" s="24"/>
      <c r="C17" s="25"/>
      <c r="D17" s="25"/>
      <c r="E17" s="25"/>
      <c r="F17" s="25"/>
      <c r="G17" s="30"/>
      <c r="H17" s="30"/>
    </row>
    <row r="18" spans="1:8" ht="45">
      <c r="A18" s="114" t="s">
        <v>46</v>
      </c>
      <c r="B18" s="115"/>
      <c r="C18" s="115"/>
      <c r="D18" s="116"/>
      <c r="E18" s="33" t="s">
        <v>42</v>
      </c>
      <c r="F18" s="34" t="s">
        <v>41</v>
      </c>
      <c r="G18" s="44" t="s">
        <v>44</v>
      </c>
      <c r="H18" s="44" t="s">
        <v>45</v>
      </c>
    </row>
    <row r="19" spans="1:8" ht="29.25" customHeight="1">
      <c r="A19" s="120" t="s">
        <v>47</v>
      </c>
      <c r="B19" s="121"/>
      <c r="C19" s="121"/>
      <c r="D19" s="122"/>
      <c r="E19" s="26" t="e">
        <f>#REF!</f>
        <v>#REF!</v>
      </c>
      <c r="F19" s="26" t="e">
        <f>+#REF!</f>
        <v>#REF!</v>
      </c>
      <c r="G19" s="26">
        <v>1124162.78</v>
      </c>
      <c r="H19" s="26">
        <v>0</v>
      </c>
    </row>
    <row r="20" spans="1:8" ht="30.75" customHeight="1">
      <c r="A20" s="111" t="s">
        <v>48</v>
      </c>
      <c r="B20" s="112"/>
      <c r="C20" s="112"/>
      <c r="D20" s="113"/>
      <c r="E20" s="27" t="e">
        <f>#REF!-#REF!</f>
        <v>#REF!</v>
      </c>
      <c r="F20" s="27" t="e">
        <f>+#REF!-#REF!</f>
        <v>#REF!</v>
      </c>
      <c r="G20" s="27">
        <v>119162.78</v>
      </c>
      <c r="H20" s="27">
        <v>0</v>
      </c>
    </row>
    <row r="21" spans="1:8">
      <c r="A21" s="29"/>
      <c r="B21" s="24"/>
      <c r="C21" s="28"/>
      <c r="D21" s="28"/>
      <c r="E21" s="28"/>
      <c r="F21" s="28"/>
      <c r="G21" s="30"/>
      <c r="H21" s="30"/>
    </row>
    <row r="22" spans="1:8" ht="45">
      <c r="A22" s="114" t="s">
        <v>49</v>
      </c>
      <c r="B22" s="115"/>
      <c r="C22" s="115"/>
      <c r="D22" s="116"/>
      <c r="E22" s="33" t="s">
        <v>42</v>
      </c>
      <c r="F22" s="34" t="s">
        <v>41</v>
      </c>
      <c r="G22" s="44" t="s">
        <v>44</v>
      </c>
      <c r="H22" s="44" t="s">
        <v>45</v>
      </c>
    </row>
    <row r="23" spans="1:8" ht="15.75" customHeight="1">
      <c r="A23" s="47" t="s">
        <v>50</v>
      </c>
      <c r="B23" s="45"/>
      <c r="C23" s="19"/>
      <c r="D23" s="19"/>
      <c r="E23" s="26" t="e">
        <f>+E10+#REF!+#REF!</f>
        <v>#REF!</v>
      </c>
      <c r="F23" s="26" t="e">
        <f>+F10+#REF!+F20</f>
        <v>#REF!</v>
      </c>
      <c r="G23" s="46">
        <v>0</v>
      </c>
      <c r="H23" s="46">
        <v>0</v>
      </c>
    </row>
    <row r="24" spans="1:8" ht="15.75" customHeight="1">
      <c r="A24" s="47" t="s">
        <v>51</v>
      </c>
      <c r="B24" s="45"/>
      <c r="C24" s="19"/>
      <c r="D24" s="19"/>
      <c r="E24" s="26" t="e">
        <f>+E13+#REF!+#REF!</f>
        <v>#REF!</v>
      </c>
      <c r="F24" s="26" t="e">
        <f>+F13+#REF!+#REF!</f>
        <v>#REF!</v>
      </c>
      <c r="G24" s="46">
        <v>0</v>
      </c>
      <c r="H24" s="46">
        <v>0</v>
      </c>
    </row>
    <row r="25" spans="1:8" ht="15.75" customHeight="1">
      <c r="A25" s="54" t="s">
        <v>52</v>
      </c>
      <c r="B25" s="48"/>
      <c r="C25" s="49"/>
      <c r="D25" s="49"/>
      <c r="E25" s="26"/>
      <c r="F25" s="26"/>
      <c r="G25" s="46"/>
      <c r="H25" s="46"/>
    </row>
    <row r="26" spans="1:8" ht="15.75" customHeight="1">
      <c r="A26" s="50" t="s">
        <v>53</v>
      </c>
      <c r="B26" s="51"/>
      <c r="C26" s="52"/>
      <c r="D26" s="53"/>
      <c r="E26" s="26"/>
      <c r="F26" s="26"/>
      <c r="G26" s="41">
        <f t="shared" ref="G26:H26" si="2">G20+G25</f>
        <v>119162.78</v>
      </c>
      <c r="H26" s="41">
        <f t="shared" si="2"/>
        <v>0</v>
      </c>
    </row>
    <row r="27" spans="1:8">
      <c r="A27" s="30"/>
      <c r="B27" s="30"/>
      <c r="C27" s="30"/>
      <c r="D27" s="30"/>
      <c r="E27" s="35"/>
      <c r="F27" s="30"/>
      <c r="G27" s="30"/>
      <c r="H27" s="30"/>
    </row>
    <row r="28" spans="1:8">
      <c r="A28" s="9"/>
      <c r="B28" s="9"/>
      <c r="C28" s="9"/>
      <c r="D28" s="36"/>
      <c r="E28" s="14"/>
      <c r="F28" s="14"/>
      <c r="G28" s="14"/>
      <c r="H28" s="14"/>
    </row>
    <row r="29" spans="1:8">
      <c r="A29" s="9"/>
      <c r="B29" s="9"/>
      <c r="C29" s="9"/>
      <c r="D29" s="9"/>
      <c r="E29" s="14"/>
      <c r="F29" s="14"/>
      <c r="G29" s="14"/>
      <c r="H29" s="14"/>
    </row>
    <row r="30" spans="1:8">
      <c r="A30" s="9"/>
      <c r="B30" s="9"/>
      <c r="C30" s="9"/>
      <c r="D30" s="9"/>
      <c r="E30" s="14"/>
      <c r="F30" s="14"/>
      <c r="G30" s="14"/>
      <c r="H30" s="14"/>
    </row>
    <row r="31" spans="1:8">
      <c r="A31" s="9"/>
      <c r="B31" s="9"/>
      <c r="C31" s="9"/>
      <c r="D31" s="9"/>
      <c r="E31" s="14"/>
      <c r="F31" s="14"/>
      <c r="G31" s="14"/>
      <c r="H31" s="14"/>
    </row>
    <row r="32" spans="1:8">
      <c r="A32" s="9"/>
      <c r="B32" s="9"/>
      <c r="C32" s="9"/>
      <c r="D32" s="9"/>
      <c r="E32" s="14"/>
      <c r="F32" s="14"/>
      <c r="G32" s="14"/>
      <c r="H32" s="14"/>
    </row>
  </sheetData>
  <mergeCells count="11">
    <mergeCell ref="A20:D20"/>
    <mergeCell ref="A22:D22"/>
    <mergeCell ref="A9:D9"/>
    <mergeCell ref="A16:D16"/>
    <mergeCell ref="A18:D18"/>
    <mergeCell ref="A19:D19"/>
    <mergeCell ref="G1:H1"/>
    <mergeCell ref="A3:H3"/>
    <mergeCell ref="A5:H5"/>
    <mergeCell ref="A7:E7"/>
    <mergeCell ref="J3:Q3"/>
  </mergeCells>
  <printOptions horizontalCentered="1"/>
  <pageMargins left="0.27559055118110237" right="0.27559055118110237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zoomScale="120" zoomScaleNormal="120" workbookViewId="0">
      <selection sqref="A1:B1"/>
    </sheetView>
  </sheetViews>
  <sheetFormatPr defaultRowHeight="15"/>
  <cols>
    <col min="1" max="1" width="7.42578125" style="5" customWidth="1"/>
    <col min="2" max="2" width="49" style="1" customWidth="1"/>
    <col min="3" max="3" width="14.42578125" style="2" customWidth="1"/>
    <col min="4" max="4" width="12.42578125" style="2" customWidth="1"/>
    <col min="5" max="5" width="3" style="2" customWidth="1"/>
    <col min="6" max="6" width="12.42578125" style="2" hidden="1" customWidth="1"/>
    <col min="7" max="7" width="13.42578125" style="2" hidden="1" customWidth="1"/>
    <col min="8" max="8" width="9.140625" hidden="1" customWidth="1"/>
    <col min="9" max="9" width="14.140625" hidden="1" customWidth="1"/>
    <col min="10" max="10" width="15" hidden="1" customWidth="1"/>
    <col min="11" max="12" width="10.140625" hidden="1" customWidth="1"/>
  </cols>
  <sheetData>
    <row r="1" spans="1:22">
      <c r="A1" s="124" t="s">
        <v>112</v>
      </c>
      <c r="B1" s="124"/>
      <c r="C1" s="90"/>
      <c r="D1" s="101"/>
      <c r="E1"/>
      <c r="F1"/>
      <c r="G1"/>
    </row>
    <row r="2" spans="1:22" ht="15.75" customHeight="1">
      <c r="A2" s="124" t="s">
        <v>113</v>
      </c>
      <c r="B2" s="124"/>
      <c r="C2" s="90"/>
      <c r="D2" s="92"/>
      <c r="E2"/>
      <c r="F2"/>
      <c r="G2"/>
    </row>
    <row r="3" spans="1:22" ht="15.75" customHeight="1">
      <c r="A3" s="124" t="s">
        <v>114</v>
      </c>
      <c r="B3" s="124"/>
      <c r="C3"/>
      <c r="D3"/>
      <c r="E3"/>
      <c r="F3"/>
      <c r="G3"/>
    </row>
    <row r="4" spans="1:22" ht="35.25" customHeight="1">
      <c r="A4" s="124" t="s">
        <v>556</v>
      </c>
      <c r="B4" s="124"/>
      <c r="C4"/>
      <c r="D4"/>
      <c r="E4"/>
      <c r="F4"/>
      <c r="G4"/>
    </row>
    <row r="5" spans="1:22" ht="10.5" customHeight="1">
      <c r="A5" s="124" t="s">
        <v>557</v>
      </c>
      <c r="B5" s="124"/>
      <c r="C5"/>
      <c r="D5"/>
      <c r="E5"/>
      <c r="F5"/>
      <c r="G5"/>
    </row>
    <row r="6" spans="1:22" ht="24.75" customHeight="1">
      <c r="A6" s="129" t="s">
        <v>558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02"/>
    </row>
    <row r="7" spans="1:22">
      <c r="A7" s="13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2">
      <c r="A8" s="133" t="s">
        <v>113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2">
      <c r="A9"/>
      <c r="B9"/>
      <c r="C9"/>
      <c r="D9"/>
      <c r="E9"/>
      <c r="F9"/>
      <c r="G9"/>
    </row>
    <row r="10" spans="1:22">
      <c r="A10"/>
      <c r="B10"/>
      <c r="C10"/>
      <c r="D10"/>
      <c r="E10"/>
      <c r="F10"/>
      <c r="G10"/>
    </row>
    <row r="11" spans="1:22">
      <c r="A11"/>
      <c r="B11"/>
      <c r="C11"/>
      <c r="D11"/>
      <c r="E11"/>
      <c r="F11"/>
      <c r="G11"/>
    </row>
    <row r="12" spans="1:22">
      <c r="A12"/>
      <c r="B12"/>
      <c r="C12"/>
      <c r="D12"/>
      <c r="E12"/>
      <c r="F12"/>
      <c r="G12"/>
    </row>
    <row r="13" spans="1:22">
      <c r="A13"/>
      <c r="B13"/>
      <c r="C13"/>
      <c r="D13"/>
      <c r="E13"/>
      <c r="F13"/>
      <c r="G13"/>
    </row>
    <row r="14" spans="1:22">
      <c r="A14" s="134" t="s">
        <v>559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34" t="s">
        <v>560</v>
      </c>
      <c r="N14" s="124"/>
      <c r="O14" s="134" t="s">
        <v>561</v>
      </c>
      <c r="P14" s="124"/>
      <c r="Q14" s="134" t="s">
        <v>562</v>
      </c>
      <c r="R14" s="124"/>
      <c r="S14" s="134" t="s">
        <v>563</v>
      </c>
      <c r="T14" s="124"/>
      <c r="U14" s="134" t="s">
        <v>564</v>
      </c>
      <c r="V14" s="124"/>
    </row>
    <row r="15" spans="1:22">
      <c r="A15" s="132" t="s">
        <v>565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31" t="s">
        <v>566</v>
      </c>
      <c r="N15" s="124"/>
      <c r="O15" s="131" t="s">
        <v>567</v>
      </c>
      <c r="P15" s="124"/>
      <c r="Q15" s="131" t="s">
        <v>30</v>
      </c>
      <c r="R15" s="124"/>
      <c r="S15" s="131" t="s">
        <v>33</v>
      </c>
      <c r="T15" s="124"/>
      <c r="U15" s="131" t="s">
        <v>568</v>
      </c>
      <c r="V15" s="124"/>
    </row>
    <row r="16" spans="1:22">
      <c r="A16" s="126" t="s">
        <v>569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7">
        <v>5630532.1100000003</v>
      </c>
      <c r="N16" s="124"/>
      <c r="O16" s="127">
        <v>13833282</v>
      </c>
      <c r="P16" s="124"/>
      <c r="Q16" s="127">
        <v>5924691.6200000001</v>
      </c>
      <c r="R16" s="124"/>
      <c r="S16" s="128">
        <v>105.22</v>
      </c>
      <c r="T16" s="124"/>
      <c r="U16" s="128">
        <v>42.83</v>
      </c>
      <c r="V16" s="124"/>
    </row>
    <row r="17" spans="1:22">
      <c r="A17" s="126" t="s">
        <v>570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7">
        <v>4469088.21</v>
      </c>
      <c r="N17" s="124"/>
      <c r="O17" s="127">
        <v>10671750</v>
      </c>
      <c r="P17" s="124"/>
      <c r="Q17" s="127">
        <v>4417631.54</v>
      </c>
      <c r="R17" s="124"/>
      <c r="S17" s="128">
        <v>98.85</v>
      </c>
      <c r="T17" s="124"/>
      <c r="U17" s="128">
        <v>41.4</v>
      </c>
      <c r="V17" s="124"/>
    </row>
    <row r="18" spans="1:22">
      <c r="A18" s="126" t="s">
        <v>571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7" t="s">
        <v>113</v>
      </c>
      <c r="N18" s="124"/>
      <c r="O18" s="127">
        <v>10000</v>
      </c>
      <c r="P18" s="124"/>
      <c r="Q18" s="127" t="s">
        <v>113</v>
      </c>
      <c r="R18" s="124"/>
      <c r="S18" s="128">
        <v>0</v>
      </c>
      <c r="T18" s="124"/>
      <c r="U18" s="128">
        <v>0</v>
      </c>
      <c r="V18" s="124"/>
    </row>
    <row r="19" spans="1:22">
      <c r="A19" s="126" t="s">
        <v>572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7">
        <v>4469088.21</v>
      </c>
      <c r="N19" s="124"/>
      <c r="O19" s="127">
        <v>10561750</v>
      </c>
      <c r="P19" s="124"/>
      <c r="Q19" s="127">
        <v>4417631.54</v>
      </c>
      <c r="R19" s="124"/>
      <c r="S19" s="128">
        <v>98.85</v>
      </c>
      <c r="T19" s="124"/>
      <c r="U19" s="128">
        <v>41.83</v>
      </c>
      <c r="V19" s="124"/>
    </row>
    <row r="20" spans="1:22">
      <c r="A20" s="124" t="s">
        <v>573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>
        <v>4469088.21</v>
      </c>
      <c r="N20" s="124"/>
      <c r="O20" s="125" t="s">
        <v>113</v>
      </c>
      <c r="P20" s="124"/>
      <c r="Q20" s="125">
        <v>4417016.87</v>
      </c>
      <c r="R20" s="124"/>
      <c r="S20" s="123">
        <v>98.83</v>
      </c>
      <c r="T20" s="124"/>
      <c r="U20" s="123">
        <v>0</v>
      </c>
      <c r="V20" s="124"/>
    </row>
    <row r="21" spans="1:22">
      <c r="A21" s="124" t="s">
        <v>574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 t="s">
        <v>113</v>
      </c>
      <c r="N21" s="124"/>
      <c r="O21" s="125" t="s">
        <v>113</v>
      </c>
      <c r="P21" s="124"/>
      <c r="Q21" s="125">
        <v>614.66999999999996</v>
      </c>
      <c r="R21" s="124"/>
      <c r="S21" s="123">
        <v>0</v>
      </c>
      <c r="T21" s="124"/>
      <c r="U21" s="123">
        <v>0</v>
      </c>
      <c r="V21" s="124"/>
    </row>
    <row r="22" spans="1:22">
      <c r="A22" s="126" t="s">
        <v>575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7" t="s">
        <v>113</v>
      </c>
      <c r="N22" s="124"/>
      <c r="O22" s="127">
        <v>100000</v>
      </c>
      <c r="P22" s="124"/>
      <c r="Q22" s="127" t="s">
        <v>113</v>
      </c>
      <c r="R22" s="124"/>
      <c r="S22" s="128">
        <v>0</v>
      </c>
      <c r="T22" s="124"/>
      <c r="U22" s="128">
        <v>0</v>
      </c>
      <c r="V22" s="124"/>
    </row>
    <row r="23" spans="1:22">
      <c r="A23" s="126" t="s">
        <v>576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7" t="s">
        <v>113</v>
      </c>
      <c r="N23" s="124"/>
      <c r="O23" s="127">
        <v>200</v>
      </c>
      <c r="P23" s="124"/>
      <c r="Q23" s="127">
        <v>89.67</v>
      </c>
      <c r="R23" s="124"/>
      <c r="S23" s="128">
        <v>0</v>
      </c>
      <c r="T23" s="124"/>
      <c r="U23" s="128">
        <v>44.84</v>
      </c>
      <c r="V23" s="124"/>
    </row>
    <row r="24" spans="1:22">
      <c r="A24" s="126" t="s">
        <v>577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7" t="s">
        <v>113</v>
      </c>
      <c r="N24" s="124"/>
      <c r="O24" s="127">
        <v>200</v>
      </c>
      <c r="P24" s="124"/>
      <c r="Q24" s="127">
        <v>89.67</v>
      </c>
      <c r="R24" s="124"/>
      <c r="S24" s="128">
        <v>0</v>
      </c>
      <c r="T24" s="124"/>
      <c r="U24" s="128">
        <v>44.84</v>
      </c>
      <c r="V24" s="124"/>
    </row>
    <row r="25" spans="1:22">
      <c r="A25" s="124" t="s">
        <v>578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 t="s">
        <v>113</v>
      </c>
      <c r="N25" s="124"/>
      <c r="O25" s="125" t="s">
        <v>113</v>
      </c>
      <c r="P25" s="124"/>
      <c r="Q25" s="125">
        <v>89.67</v>
      </c>
      <c r="R25" s="124"/>
      <c r="S25" s="123">
        <v>0</v>
      </c>
      <c r="T25" s="124"/>
      <c r="U25" s="123">
        <v>0</v>
      </c>
      <c r="V25" s="124"/>
    </row>
    <row r="26" spans="1:22">
      <c r="A26" s="126" t="s">
        <v>579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7">
        <v>277628.25</v>
      </c>
      <c r="N26" s="124"/>
      <c r="O26" s="127">
        <v>632000</v>
      </c>
      <c r="P26" s="124"/>
      <c r="Q26" s="127">
        <v>397894.91</v>
      </c>
      <c r="R26" s="124"/>
      <c r="S26" s="128">
        <v>143.32</v>
      </c>
      <c r="T26" s="124"/>
      <c r="U26" s="128">
        <v>62.96</v>
      </c>
      <c r="V26" s="124"/>
    </row>
    <row r="27" spans="1:22">
      <c r="A27" s="126" t="s">
        <v>580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7">
        <v>277628.25</v>
      </c>
      <c r="N27" s="124"/>
      <c r="O27" s="127">
        <v>632000</v>
      </c>
      <c r="P27" s="124"/>
      <c r="Q27" s="127">
        <v>397894.91</v>
      </c>
      <c r="R27" s="124"/>
      <c r="S27" s="128">
        <v>143.32</v>
      </c>
      <c r="T27" s="124"/>
      <c r="U27" s="128">
        <v>62.96</v>
      </c>
      <c r="V27" s="124"/>
    </row>
    <row r="28" spans="1:22">
      <c r="A28" s="124" t="s">
        <v>581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>
        <v>277628.25</v>
      </c>
      <c r="N28" s="124"/>
      <c r="O28" s="125" t="s">
        <v>113</v>
      </c>
      <c r="P28" s="124"/>
      <c r="Q28" s="125">
        <v>397894.91</v>
      </c>
      <c r="R28" s="124"/>
      <c r="S28" s="123">
        <v>143.32</v>
      </c>
      <c r="T28" s="124"/>
      <c r="U28" s="123">
        <v>0</v>
      </c>
      <c r="V28" s="124"/>
    </row>
    <row r="29" spans="1:22">
      <c r="A29" s="126" t="s">
        <v>582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7">
        <v>3460</v>
      </c>
      <c r="N29" s="124"/>
      <c r="O29" s="127">
        <v>53500</v>
      </c>
      <c r="P29" s="124"/>
      <c r="Q29" s="127">
        <v>39184.1</v>
      </c>
      <c r="R29" s="124"/>
      <c r="S29" s="128">
        <v>1132.49</v>
      </c>
      <c r="T29" s="124"/>
      <c r="U29" s="128">
        <v>73.239999999999995</v>
      </c>
      <c r="V29" s="124"/>
    </row>
    <row r="30" spans="1:22">
      <c r="A30" s="126" t="s">
        <v>583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7">
        <v>3460</v>
      </c>
      <c r="N30" s="124"/>
      <c r="O30" s="127">
        <v>28500</v>
      </c>
      <c r="P30" s="124"/>
      <c r="Q30" s="127">
        <v>14184.1</v>
      </c>
      <c r="R30" s="124"/>
      <c r="S30" s="128">
        <v>409.95</v>
      </c>
      <c r="T30" s="124"/>
      <c r="U30" s="128">
        <v>49.77</v>
      </c>
      <c r="V30" s="124"/>
    </row>
    <row r="31" spans="1:22" ht="18" customHeight="1">
      <c r="A31" s="124" t="s">
        <v>584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>
        <v>3460</v>
      </c>
      <c r="N31" s="124"/>
      <c r="O31" s="125" t="s">
        <v>113</v>
      </c>
      <c r="P31" s="124"/>
      <c r="Q31" s="125">
        <v>14184.1</v>
      </c>
      <c r="R31" s="124"/>
      <c r="S31" s="123">
        <v>409.95</v>
      </c>
      <c r="T31" s="124"/>
      <c r="U31" s="123">
        <v>0</v>
      </c>
      <c r="V31" s="124"/>
    </row>
    <row r="32" spans="1:22" ht="35.25" customHeight="1">
      <c r="A32" s="126" t="s">
        <v>585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7" t="s">
        <v>113</v>
      </c>
      <c r="N32" s="124"/>
      <c r="O32" s="127">
        <v>25000</v>
      </c>
      <c r="P32" s="124"/>
      <c r="Q32" s="127">
        <v>25000</v>
      </c>
      <c r="R32" s="124"/>
      <c r="S32" s="128">
        <v>0</v>
      </c>
      <c r="T32" s="124"/>
      <c r="U32" s="128">
        <v>100</v>
      </c>
      <c r="V32" s="124"/>
    </row>
    <row r="33" spans="1:22" ht="10.5" customHeight="1">
      <c r="A33" s="124" t="s">
        <v>586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 t="s">
        <v>113</v>
      </c>
      <c r="N33" s="124"/>
      <c r="O33" s="125" t="s">
        <v>113</v>
      </c>
      <c r="P33" s="124"/>
      <c r="Q33" s="125">
        <v>25000</v>
      </c>
      <c r="R33" s="124"/>
      <c r="S33" s="123">
        <v>0</v>
      </c>
      <c r="T33" s="124"/>
      <c r="U33" s="123">
        <v>0</v>
      </c>
      <c r="V33" s="124"/>
    </row>
    <row r="34" spans="1:22">
      <c r="A34" s="126" t="s">
        <v>587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7">
        <v>880355.65</v>
      </c>
      <c r="N34" s="124"/>
      <c r="O34" s="127">
        <v>2475832</v>
      </c>
      <c r="P34" s="124"/>
      <c r="Q34" s="127">
        <v>1069891.3999999999</v>
      </c>
      <c r="R34" s="124"/>
      <c r="S34" s="128">
        <v>121.53</v>
      </c>
      <c r="T34" s="124"/>
      <c r="U34" s="128">
        <v>43.21</v>
      </c>
      <c r="V34" s="124"/>
    </row>
    <row r="35" spans="1:22">
      <c r="A35" s="126" t="s">
        <v>588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7">
        <v>880355.65</v>
      </c>
      <c r="N35" s="124"/>
      <c r="O35" s="127">
        <v>2475832</v>
      </c>
      <c r="P35" s="124"/>
      <c r="Q35" s="127">
        <v>1069891.3999999999</v>
      </c>
      <c r="R35" s="124"/>
      <c r="S35" s="128">
        <v>121.53</v>
      </c>
      <c r="T35" s="124"/>
      <c r="U35" s="128">
        <v>43.21</v>
      </c>
      <c r="V35" s="124"/>
    </row>
    <row r="36" spans="1:22">
      <c r="A36" s="124" t="s">
        <v>589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>
        <v>872605.65</v>
      </c>
      <c r="N36" s="124"/>
      <c r="O36" s="125" t="s">
        <v>113</v>
      </c>
      <c r="P36" s="124"/>
      <c r="Q36" s="125">
        <v>1042477.02</v>
      </c>
      <c r="R36" s="124"/>
      <c r="S36" s="123">
        <v>119.47</v>
      </c>
      <c r="T36" s="124"/>
      <c r="U36" s="123">
        <v>0</v>
      </c>
      <c r="V36" s="124"/>
    </row>
    <row r="37" spans="1:22">
      <c r="A37" s="124" t="s">
        <v>590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>
        <v>7750</v>
      </c>
      <c r="N37" s="124"/>
      <c r="O37" s="125" t="s">
        <v>113</v>
      </c>
      <c r="P37" s="124"/>
      <c r="Q37" s="125">
        <v>27414.38</v>
      </c>
      <c r="R37" s="124"/>
      <c r="S37" s="123">
        <v>353.73</v>
      </c>
      <c r="T37" s="124"/>
      <c r="U37" s="123">
        <v>0</v>
      </c>
      <c r="V37" s="124"/>
    </row>
    <row r="38" spans="1:22">
      <c r="A38" s="126" t="s">
        <v>591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7">
        <v>5593298.8799999999</v>
      </c>
      <c r="N38" s="124"/>
      <c r="O38" s="127">
        <v>13813445</v>
      </c>
      <c r="P38" s="124"/>
      <c r="Q38" s="127">
        <v>5753615.1900000004</v>
      </c>
      <c r="R38" s="124"/>
      <c r="S38" s="128">
        <v>102.87</v>
      </c>
      <c r="T38" s="124"/>
      <c r="U38" s="128">
        <v>41.65</v>
      </c>
      <c r="V38" s="124"/>
    </row>
    <row r="39" spans="1:22">
      <c r="A39" s="126" t="s">
        <v>592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7">
        <v>4805274.79</v>
      </c>
      <c r="N39" s="124"/>
      <c r="O39" s="127">
        <v>11225750</v>
      </c>
      <c r="P39" s="124"/>
      <c r="Q39" s="127">
        <v>4744750.96</v>
      </c>
      <c r="R39" s="124"/>
      <c r="S39" s="128">
        <v>98.74</v>
      </c>
      <c r="T39" s="124"/>
      <c r="U39" s="128">
        <v>42.27</v>
      </c>
      <c r="V39" s="124"/>
    </row>
    <row r="40" spans="1:22">
      <c r="A40" s="126" t="s">
        <v>593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7">
        <v>3982797.55</v>
      </c>
      <c r="N40" s="124"/>
      <c r="O40" s="127">
        <v>8980550</v>
      </c>
      <c r="P40" s="124"/>
      <c r="Q40" s="127">
        <v>3951371.25</v>
      </c>
      <c r="R40" s="124"/>
      <c r="S40" s="128">
        <v>99.21</v>
      </c>
      <c r="T40" s="124"/>
      <c r="U40" s="128">
        <v>44</v>
      </c>
      <c r="V40" s="124"/>
    </row>
    <row r="41" spans="1:22">
      <c r="A41" s="124" t="s">
        <v>594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>
        <v>3836692.03</v>
      </c>
      <c r="N41" s="124"/>
      <c r="O41" s="125" t="s">
        <v>113</v>
      </c>
      <c r="P41" s="124"/>
      <c r="Q41" s="125">
        <v>3749817.76</v>
      </c>
      <c r="R41" s="124"/>
      <c r="S41" s="123">
        <v>97.74</v>
      </c>
      <c r="T41" s="124"/>
      <c r="U41" s="123">
        <v>0</v>
      </c>
      <c r="V41" s="124"/>
    </row>
    <row r="42" spans="1:22">
      <c r="A42" s="124" t="s">
        <v>595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>
        <v>96617.58</v>
      </c>
      <c r="N42" s="124"/>
      <c r="O42" s="125" t="s">
        <v>113</v>
      </c>
      <c r="P42" s="124"/>
      <c r="Q42" s="125">
        <v>164077.14000000001</v>
      </c>
      <c r="R42" s="124"/>
      <c r="S42" s="123">
        <v>169.82</v>
      </c>
      <c r="T42" s="124"/>
      <c r="U42" s="123">
        <v>0</v>
      </c>
      <c r="V42" s="124"/>
    </row>
    <row r="43" spans="1:22">
      <c r="A43" s="124" t="s">
        <v>596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>
        <v>49487.94</v>
      </c>
      <c r="N43" s="124"/>
      <c r="O43" s="125" t="s">
        <v>113</v>
      </c>
      <c r="P43" s="124"/>
      <c r="Q43" s="125">
        <v>37476.35</v>
      </c>
      <c r="R43" s="124"/>
      <c r="S43" s="123">
        <v>75.73</v>
      </c>
      <c r="T43" s="124"/>
      <c r="U43" s="123">
        <v>0</v>
      </c>
      <c r="V43" s="124"/>
    </row>
    <row r="44" spans="1:22">
      <c r="A44" s="126" t="s">
        <v>597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7">
        <v>163612.62</v>
      </c>
      <c r="N44" s="124"/>
      <c r="O44" s="127">
        <v>481000</v>
      </c>
      <c r="P44" s="124"/>
      <c r="Q44" s="127">
        <v>141373.15</v>
      </c>
      <c r="R44" s="124"/>
      <c r="S44" s="128">
        <v>86.41</v>
      </c>
      <c r="T44" s="124"/>
      <c r="U44" s="128">
        <v>29.39</v>
      </c>
      <c r="V44" s="124"/>
    </row>
    <row r="45" spans="1:22">
      <c r="A45" s="124" t="s">
        <v>598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>
        <v>163612.62</v>
      </c>
      <c r="N45" s="124"/>
      <c r="O45" s="125" t="s">
        <v>113</v>
      </c>
      <c r="P45" s="124"/>
      <c r="Q45" s="125">
        <v>141373.15</v>
      </c>
      <c r="R45" s="124"/>
      <c r="S45" s="123">
        <v>86.41</v>
      </c>
      <c r="T45" s="124"/>
      <c r="U45" s="123">
        <v>0</v>
      </c>
      <c r="V45" s="124"/>
    </row>
    <row r="46" spans="1:22">
      <c r="A46" s="126" t="s">
        <v>599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7">
        <v>658864.62</v>
      </c>
      <c r="N46" s="124"/>
      <c r="O46" s="127">
        <v>1764200</v>
      </c>
      <c r="P46" s="124"/>
      <c r="Q46" s="127">
        <v>652006.56000000006</v>
      </c>
      <c r="R46" s="124"/>
      <c r="S46" s="128">
        <v>98.96</v>
      </c>
      <c r="T46" s="124"/>
      <c r="U46" s="128">
        <v>36.96</v>
      </c>
      <c r="V46" s="124"/>
    </row>
    <row r="47" spans="1:22">
      <c r="A47" s="124" t="s">
        <v>600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5">
        <v>658864.62</v>
      </c>
      <c r="N47" s="124"/>
      <c r="O47" s="125" t="s">
        <v>113</v>
      </c>
      <c r="P47" s="124"/>
      <c r="Q47" s="125">
        <v>652006.56000000006</v>
      </c>
      <c r="R47" s="124"/>
      <c r="S47" s="123">
        <v>98.96</v>
      </c>
      <c r="T47" s="124"/>
      <c r="U47" s="123">
        <v>0</v>
      </c>
      <c r="V47" s="124"/>
    </row>
    <row r="48" spans="1:22">
      <c r="A48" s="126" t="s">
        <v>601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7">
        <v>766568.89</v>
      </c>
      <c r="N48" s="124"/>
      <c r="O48" s="127">
        <v>2366882</v>
      </c>
      <c r="P48" s="124"/>
      <c r="Q48" s="127">
        <v>973108.69</v>
      </c>
      <c r="R48" s="124"/>
      <c r="S48" s="128">
        <v>126.94</v>
      </c>
      <c r="T48" s="124"/>
      <c r="U48" s="128">
        <v>41.11</v>
      </c>
      <c r="V48" s="124"/>
    </row>
    <row r="49" spans="1:22">
      <c r="A49" s="126" t="s">
        <v>602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7">
        <v>185067.77</v>
      </c>
      <c r="N49" s="124"/>
      <c r="O49" s="127">
        <v>665065</v>
      </c>
      <c r="P49" s="124"/>
      <c r="Q49" s="127">
        <v>256751.14</v>
      </c>
      <c r="R49" s="124"/>
      <c r="S49" s="128">
        <v>138.72999999999999</v>
      </c>
      <c r="T49" s="124"/>
      <c r="U49" s="128">
        <v>38.61</v>
      </c>
      <c r="V49" s="124"/>
    </row>
    <row r="50" spans="1:22">
      <c r="A50" s="124" t="s">
        <v>603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>
        <v>195.3</v>
      </c>
      <c r="N50" s="124"/>
      <c r="O50" s="125" t="s">
        <v>113</v>
      </c>
      <c r="P50" s="124"/>
      <c r="Q50" s="125">
        <v>32193.1</v>
      </c>
      <c r="R50" s="124"/>
      <c r="S50" s="123">
        <v>16483.919999999998</v>
      </c>
      <c r="T50" s="124"/>
      <c r="U50" s="123">
        <v>0</v>
      </c>
      <c r="V50" s="124"/>
    </row>
    <row r="51" spans="1:22">
      <c r="A51" s="124" t="s">
        <v>604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5">
        <v>184672.47</v>
      </c>
      <c r="N51" s="124"/>
      <c r="O51" s="125" t="s">
        <v>113</v>
      </c>
      <c r="P51" s="124"/>
      <c r="Q51" s="125">
        <v>200552.37</v>
      </c>
      <c r="R51" s="124"/>
      <c r="S51" s="123">
        <v>108.6</v>
      </c>
      <c r="T51" s="124"/>
      <c r="U51" s="123">
        <v>0</v>
      </c>
      <c r="V51" s="124"/>
    </row>
    <row r="52" spans="1:22">
      <c r="A52" s="124" t="s">
        <v>605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5">
        <v>200</v>
      </c>
      <c r="N52" s="124"/>
      <c r="O52" s="125" t="s">
        <v>113</v>
      </c>
      <c r="P52" s="124"/>
      <c r="Q52" s="125">
        <v>24005.67</v>
      </c>
      <c r="R52" s="124"/>
      <c r="S52" s="123">
        <v>12002.84</v>
      </c>
      <c r="T52" s="124"/>
      <c r="U52" s="123">
        <v>0</v>
      </c>
      <c r="V52" s="124"/>
    </row>
    <row r="53" spans="1:22">
      <c r="A53" s="126" t="s">
        <v>606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7">
        <v>444384.31</v>
      </c>
      <c r="N53" s="124"/>
      <c r="O53" s="127">
        <v>1079495</v>
      </c>
      <c r="P53" s="124"/>
      <c r="Q53" s="127">
        <v>516592.23</v>
      </c>
      <c r="R53" s="124"/>
      <c r="S53" s="128">
        <v>116.25</v>
      </c>
      <c r="T53" s="124"/>
      <c r="U53" s="128">
        <v>47.85</v>
      </c>
      <c r="V53" s="124"/>
    </row>
    <row r="54" spans="1:22">
      <c r="A54" s="124" t="s">
        <v>607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5">
        <v>56026.23</v>
      </c>
      <c r="N54" s="124"/>
      <c r="O54" s="125" t="s">
        <v>113</v>
      </c>
      <c r="P54" s="124"/>
      <c r="Q54" s="125">
        <v>77500.679999999993</v>
      </c>
      <c r="R54" s="124"/>
      <c r="S54" s="123">
        <v>138.33000000000001</v>
      </c>
      <c r="T54" s="124"/>
      <c r="U54" s="123">
        <v>0</v>
      </c>
      <c r="V54" s="124"/>
    </row>
    <row r="55" spans="1:22">
      <c r="A55" s="124" t="s">
        <v>608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5">
        <v>309818.84000000003</v>
      </c>
      <c r="N55" s="124"/>
      <c r="O55" s="125" t="s">
        <v>113</v>
      </c>
      <c r="P55" s="124"/>
      <c r="Q55" s="125">
        <v>357114.69</v>
      </c>
      <c r="R55" s="124"/>
      <c r="S55" s="123">
        <v>115.27</v>
      </c>
      <c r="T55" s="124"/>
      <c r="U55" s="123">
        <v>0</v>
      </c>
      <c r="V55" s="124"/>
    </row>
    <row r="56" spans="1:22">
      <c r="A56" s="124" t="s">
        <v>609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5">
        <v>55585.599999999999</v>
      </c>
      <c r="N56" s="124"/>
      <c r="O56" s="125" t="s">
        <v>113</v>
      </c>
      <c r="P56" s="124"/>
      <c r="Q56" s="125">
        <v>59334.6</v>
      </c>
      <c r="R56" s="124"/>
      <c r="S56" s="123">
        <v>106.74</v>
      </c>
      <c r="T56" s="124"/>
      <c r="U56" s="123">
        <v>0</v>
      </c>
      <c r="V56" s="124"/>
    </row>
    <row r="57" spans="1:22">
      <c r="A57" s="124" t="s">
        <v>610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5">
        <v>21605.64</v>
      </c>
      <c r="N57" s="124"/>
      <c r="O57" s="125" t="s">
        <v>113</v>
      </c>
      <c r="P57" s="124"/>
      <c r="Q57" s="125">
        <v>13051.97</v>
      </c>
      <c r="R57" s="124"/>
      <c r="S57" s="123">
        <v>60.41</v>
      </c>
      <c r="T57" s="124"/>
      <c r="U57" s="123">
        <v>0</v>
      </c>
      <c r="V57" s="124"/>
    </row>
    <row r="58" spans="1:22">
      <c r="A58" s="124" t="s">
        <v>611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5">
        <v>1348</v>
      </c>
      <c r="N58" s="124"/>
      <c r="O58" s="125" t="s">
        <v>113</v>
      </c>
      <c r="P58" s="124"/>
      <c r="Q58" s="125">
        <v>4170.18</v>
      </c>
      <c r="R58" s="124"/>
      <c r="S58" s="123">
        <v>309.36</v>
      </c>
      <c r="T58" s="124"/>
      <c r="U58" s="123">
        <v>0</v>
      </c>
      <c r="V58" s="124"/>
    </row>
    <row r="59" spans="1:22">
      <c r="A59" s="124" t="s">
        <v>612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5" t="s">
        <v>113</v>
      </c>
      <c r="N59" s="124"/>
      <c r="O59" s="125" t="s">
        <v>113</v>
      </c>
      <c r="P59" s="124"/>
      <c r="Q59" s="125">
        <v>5420.11</v>
      </c>
      <c r="R59" s="124"/>
      <c r="S59" s="123">
        <v>0</v>
      </c>
      <c r="T59" s="124"/>
      <c r="U59" s="123">
        <v>0</v>
      </c>
      <c r="V59" s="124"/>
    </row>
    <row r="60" spans="1:22">
      <c r="A60" s="126" t="s">
        <v>613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7">
        <v>95661.72</v>
      </c>
      <c r="N60" s="124"/>
      <c r="O60" s="127">
        <v>468260</v>
      </c>
      <c r="P60" s="124"/>
      <c r="Q60" s="127">
        <v>162415.43</v>
      </c>
      <c r="R60" s="124"/>
      <c r="S60" s="128">
        <v>169.78</v>
      </c>
      <c r="T60" s="124"/>
      <c r="U60" s="128">
        <v>34.68</v>
      </c>
      <c r="V60" s="124"/>
    </row>
    <row r="61" spans="1:22">
      <c r="A61" s="124" t="s">
        <v>614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>
        <v>5900.75</v>
      </c>
      <c r="N61" s="124"/>
      <c r="O61" s="125" t="s">
        <v>113</v>
      </c>
      <c r="P61" s="124"/>
      <c r="Q61" s="125">
        <v>28472.73</v>
      </c>
      <c r="R61" s="124"/>
      <c r="S61" s="123">
        <v>482.53</v>
      </c>
      <c r="T61" s="124"/>
      <c r="U61" s="123">
        <v>0</v>
      </c>
      <c r="V61" s="124"/>
    </row>
    <row r="62" spans="1:22">
      <c r="A62" s="124" t="s">
        <v>615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>
        <v>18436.63</v>
      </c>
      <c r="N62" s="124"/>
      <c r="O62" s="125" t="s">
        <v>113</v>
      </c>
      <c r="P62" s="124"/>
      <c r="Q62" s="125">
        <v>52099.32</v>
      </c>
      <c r="R62" s="124"/>
      <c r="S62" s="123">
        <v>282.58999999999997</v>
      </c>
      <c r="T62" s="124"/>
      <c r="U62" s="123">
        <v>0</v>
      </c>
      <c r="V62" s="124"/>
    </row>
    <row r="63" spans="1:22">
      <c r="A63" s="124" t="s">
        <v>616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 t="s">
        <v>113</v>
      </c>
      <c r="N63" s="124"/>
      <c r="O63" s="125" t="s">
        <v>113</v>
      </c>
      <c r="P63" s="124"/>
      <c r="Q63" s="125">
        <v>1500</v>
      </c>
      <c r="R63" s="124"/>
      <c r="S63" s="123">
        <v>0</v>
      </c>
      <c r="T63" s="124"/>
      <c r="U63" s="123">
        <v>0</v>
      </c>
      <c r="V63" s="124"/>
    </row>
    <row r="64" spans="1:22">
      <c r="A64" s="124" t="s">
        <v>617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>
        <v>24615.17</v>
      </c>
      <c r="N64" s="124"/>
      <c r="O64" s="125" t="s">
        <v>113</v>
      </c>
      <c r="P64" s="124"/>
      <c r="Q64" s="125">
        <v>27531.98</v>
      </c>
      <c r="R64" s="124"/>
      <c r="S64" s="123">
        <v>111.85</v>
      </c>
      <c r="T64" s="124"/>
      <c r="U64" s="123">
        <v>0</v>
      </c>
      <c r="V64" s="124"/>
    </row>
    <row r="65" spans="1:22">
      <c r="A65" s="124" t="s">
        <v>618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>
        <v>2967.53</v>
      </c>
      <c r="N65" s="124"/>
      <c r="O65" s="125" t="s">
        <v>113</v>
      </c>
      <c r="P65" s="124"/>
      <c r="Q65" s="125">
        <v>2967.53</v>
      </c>
      <c r="R65" s="124"/>
      <c r="S65" s="123">
        <v>100</v>
      </c>
      <c r="T65" s="124"/>
      <c r="U65" s="123">
        <v>0</v>
      </c>
      <c r="V65" s="124"/>
    </row>
    <row r="66" spans="1:22">
      <c r="A66" s="124" t="s">
        <v>619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>
        <v>4625</v>
      </c>
      <c r="N66" s="124"/>
      <c r="O66" s="125" t="s">
        <v>113</v>
      </c>
      <c r="P66" s="124"/>
      <c r="Q66" s="125">
        <v>10430</v>
      </c>
      <c r="R66" s="124"/>
      <c r="S66" s="123">
        <v>225.51</v>
      </c>
      <c r="T66" s="124"/>
      <c r="U66" s="123">
        <v>0</v>
      </c>
      <c r="V66" s="124"/>
    </row>
    <row r="67" spans="1:22">
      <c r="A67" s="124" t="s">
        <v>620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5">
        <v>8518.75</v>
      </c>
      <c r="N67" s="124"/>
      <c r="O67" s="125" t="s">
        <v>113</v>
      </c>
      <c r="P67" s="124"/>
      <c r="Q67" s="125">
        <v>13541.88</v>
      </c>
      <c r="R67" s="124"/>
      <c r="S67" s="123">
        <v>158.97</v>
      </c>
      <c r="T67" s="124"/>
      <c r="U67" s="123">
        <v>0</v>
      </c>
      <c r="V67" s="124"/>
    </row>
    <row r="68" spans="1:22">
      <c r="A68" s="124" t="s">
        <v>621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5">
        <v>30362.89</v>
      </c>
      <c r="N68" s="124"/>
      <c r="O68" s="125" t="s">
        <v>113</v>
      </c>
      <c r="P68" s="124"/>
      <c r="Q68" s="125">
        <v>25531.99</v>
      </c>
      <c r="R68" s="124"/>
      <c r="S68" s="123">
        <v>84.09</v>
      </c>
      <c r="T68" s="124"/>
      <c r="U68" s="123">
        <v>0</v>
      </c>
      <c r="V68" s="124"/>
    </row>
    <row r="69" spans="1:22">
      <c r="A69" s="124" t="s">
        <v>622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>
        <v>235</v>
      </c>
      <c r="N69" s="124"/>
      <c r="O69" s="125" t="s">
        <v>113</v>
      </c>
      <c r="P69" s="124"/>
      <c r="Q69" s="125">
        <v>340</v>
      </c>
      <c r="R69" s="124"/>
      <c r="S69" s="123">
        <v>144.68</v>
      </c>
      <c r="T69" s="124"/>
      <c r="U69" s="123">
        <v>0</v>
      </c>
      <c r="V69" s="124"/>
    </row>
    <row r="70" spans="1:22">
      <c r="A70" s="126" t="s">
        <v>623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7">
        <v>41455.089999999997</v>
      </c>
      <c r="N70" s="124"/>
      <c r="O70" s="127">
        <v>154062</v>
      </c>
      <c r="P70" s="124"/>
      <c r="Q70" s="127">
        <v>37349.89</v>
      </c>
      <c r="R70" s="124"/>
      <c r="S70" s="128">
        <v>90.1</v>
      </c>
      <c r="T70" s="124"/>
      <c r="U70" s="128">
        <v>24.24</v>
      </c>
      <c r="V70" s="124"/>
    </row>
    <row r="71" spans="1:22">
      <c r="A71" s="124" t="s">
        <v>624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5" t="s">
        <v>113</v>
      </c>
      <c r="N71" s="124"/>
      <c r="O71" s="125" t="s">
        <v>113</v>
      </c>
      <c r="P71" s="124"/>
      <c r="Q71" s="125">
        <v>1800</v>
      </c>
      <c r="R71" s="124"/>
      <c r="S71" s="123">
        <v>0</v>
      </c>
      <c r="T71" s="124"/>
      <c r="U71" s="123">
        <v>0</v>
      </c>
      <c r="V71" s="124"/>
    </row>
    <row r="72" spans="1:22">
      <c r="A72" s="124" t="s">
        <v>625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5">
        <v>11934.56</v>
      </c>
      <c r="N72" s="124"/>
      <c r="O72" s="125" t="s">
        <v>113</v>
      </c>
      <c r="P72" s="124"/>
      <c r="Q72" s="125">
        <v>9177.32</v>
      </c>
      <c r="R72" s="124"/>
      <c r="S72" s="123">
        <v>76.900000000000006</v>
      </c>
      <c r="T72" s="124"/>
      <c r="U72" s="123">
        <v>0</v>
      </c>
      <c r="V72" s="124"/>
    </row>
    <row r="73" spans="1:22">
      <c r="A73" s="124" t="s">
        <v>626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>
        <v>400</v>
      </c>
      <c r="N73" s="124"/>
      <c r="O73" s="125" t="s">
        <v>113</v>
      </c>
      <c r="P73" s="124"/>
      <c r="Q73" s="125">
        <v>1140</v>
      </c>
      <c r="R73" s="124"/>
      <c r="S73" s="123">
        <v>285</v>
      </c>
      <c r="T73" s="124"/>
      <c r="U73" s="123">
        <v>0</v>
      </c>
      <c r="V73" s="124"/>
    </row>
    <row r="74" spans="1:22">
      <c r="A74" s="124" t="s">
        <v>627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5">
        <v>5062.5</v>
      </c>
      <c r="N74" s="124"/>
      <c r="O74" s="125" t="s">
        <v>113</v>
      </c>
      <c r="P74" s="124"/>
      <c r="Q74" s="125">
        <v>5537.5</v>
      </c>
      <c r="R74" s="124"/>
      <c r="S74" s="123">
        <v>109.38</v>
      </c>
      <c r="T74" s="124"/>
      <c r="U74" s="123">
        <v>0</v>
      </c>
      <c r="V74" s="124"/>
    </row>
    <row r="75" spans="1:22">
      <c r="A75" s="124" t="s">
        <v>628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5">
        <v>24058.03</v>
      </c>
      <c r="N75" s="124"/>
      <c r="O75" s="125" t="s">
        <v>113</v>
      </c>
      <c r="P75" s="124"/>
      <c r="Q75" s="125">
        <v>19695.07</v>
      </c>
      <c r="R75" s="124"/>
      <c r="S75" s="123">
        <v>81.86</v>
      </c>
      <c r="T75" s="124"/>
      <c r="U75" s="123">
        <v>0</v>
      </c>
      <c r="V75" s="124"/>
    </row>
    <row r="76" spans="1:22">
      <c r="A76" s="126" t="s">
        <v>629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7">
        <v>2455.1999999999998</v>
      </c>
      <c r="N76" s="124"/>
      <c r="O76" s="127">
        <v>11500</v>
      </c>
      <c r="P76" s="124"/>
      <c r="Q76" s="127">
        <v>4855.54</v>
      </c>
      <c r="R76" s="124"/>
      <c r="S76" s="128">
        <v>197.77</v>
      </c>
      <c r="T76" s="124"/>
      <c r="U76" s="128">
        <v>42.22</v>
      </c>
      <c r="V76" s="124"/>
    </row>
    <row r="77" spans="1:22">
      <c r="A77" s="126" t="s">
        <v>630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7">
        <v>2455.1999999999998</v>
      </c>
      <c r="N77" s="124"/>
      <c r="O77" s="127">
        <v>11500</v>
      </c>
      <c r="P77" s="124"/>
      <c r="Q77" s="127">
        <v>4855.54</v>
      </c>
      <c r="R77" s="124"/>
      <c r="S77" s="128">
        <v>197.77</v>
      </c>
      <c r="T77" s="124"/>
      <c r="U77" s="128">
        <v>42.22</v>
      </c>
      <c r="V77" s="124"/>
    </row>
    <row r="78" spans="1:22">
      <c r="A78" s="124" t="s">
        <v>631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5">
        <v>2455.1999999999998</v>
      </c>
      <c r="N78" s="124"/>
      <c r="O78" s="125" t="s">
        <v>113</v>
      </c>
      <c r="P78" s="124"/>
      <c r="Q78" s="125">
        <v>4705.3999999999996</v>
      </c>
      <c r="R78" s="124"/>
      <c r="S78" s="123">
        <v>191.65</v>
      </c>
      <c r="T78" s="124"/>
      <c r="U78" s="123">
        <v>0</v>
      </c>
      <c r="V78" s="124"/>
    </row>
    <row r="79" spans="1:22">
      <c r="A79" s="124" t="s">
        <v>632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5" t="s">
        <v>113</v>
      </c>
      <c r="N79" s="124"/>
      <c r="O79" s="125" t="s">
        <v>113</v>
      </c>
      <c r="P79" s="124"/>
      <c r="Q79" s="125">
        <v>150.13999999999999</v>
      </c>
      <c r="R79" s="124"/>
      <c r="S79" s="123">
        <v>0</v>
      </c>
      <c r="T79" s="124"/>
      <c r="U79" s="123">
        <v>0</v>
      </c>
      <c r="V79" s="124"/>
    </row>
    <row r="80" spans="1:22">
      <c r="A80" s="126" t="s">
        <v>633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7" t="s">
        <v>113</v>
      </c>
      <c r="N80" s="124"/>
      <c r="O80" s="127">
        <v>9046</v>
      </c>
      <c r="P80" s="124"/>
      <c r="Q80" s="127">
        <v>1400</v>
      </c>
      <c r="R80" s="124"/>
      <c r="S80" s="128">
        <v>0</v>
      </c>
      <c r="T80" s="124"/>
      <c r="U80" s="128">
        <v>15.48</v>
      </c>
      <c r="V80" s="124"/>
    </row>
    <row r="81" spans="1:22">
      <c r="A81" s="126" t="s">
        <v>634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7" t="s">
        <v>113</v>
      </c>
      <c r="N81" s="124"/>
      <c r="O81" s="127">
        <v>9046</v>
      </c>
      <c r="P81" s="124"/>
      <c r="Q81" s="127">
        <v>1400</v>
      </c>
      <c r="R81" s="124"/>
      <c r="S81" s="128">
        <v>0</v>
      </c>
      <c r="T81" s="124"/>
      <c r="U81" s="128">
        <v>15.48</v>
      </c>
      <c r="V81" s="124"/>
    </row>
    <row r="82" spans="1:22">
      <c r="A82" s="124" t="s">
        <v>635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5" t="s">
        <v>113</v>
      </c>
      <c r="N82" s="124"/>
      <c r="O82" s="125" t="s">
        <v>113</v>
      </c>
      <c r="P82" s="124"/>
      <c r="Q82" s="125">
        <v>1400</v>
      </c>
      <c r="R82" s="124"/>
      <c r="S82" s="123">
        <v>0</v>
      </c>
      <c r="T82" s="124"/>
      <c r="U82" s="123">
        <v>0</v>
      </c>
      <c r="V82" s="124"/>
    </row>
    <row r="83" spans="1:22">
      <c r="A83" s="126" t="s">
        <v>636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7">
        <v>19000</v>
      </c>
      <c r="N83" s="124"/>
      <c r="O83" s="127">
        <v>200267</v>
      </c>
      <c r="P83" s="124"/>
      <c r="Q83" s="127">
        <v>29500</v>
      </c>
      <c r="R83" s="124"/>
      <c r="S83" s="128">
        <v>155.26</v>
      </c>
      <c r="T83" s="124"/>
      <c r="U83" s="128">
        <v>14.73</v>
      </c>
      <c r="V83" s="124"/>
    </row>
    <row r="84" spans="1:22">
      <c r="A84" s="126" t="s">
        <v>637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7">
        <v>19000</v>
      </c>
      <c r="N84" s="124"/>
      <c r="O84" s="127">
        <v>200267</v>
      </c>
      <c r="P84" s="124"/>
      <c r="Q84" s="127">
        <v>29500</v>
      </c>
      <c r="R84" s="124"/>
      <c r="S84" s="128">
        <v>155.26</v>
      </c>
      <c r="T84" s="124"/>
      <c r="U84" s="128">
        <v>14.73</v>
      </c>
      <c r="V84" s="124"/>
    </row>
    <row r="85" spans="1:22">
      <c r="A85" s="124" t="s">
        <v>638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5">
        <v>19000</v>
      </c>
      <c r="N85" s="124"/>
      <c r="O85" s="125" t="s">
        <v>113</v>
      </c>
      <c r="P85" s="124"/>
      <c r="Q85" s="125">
        <v>21000</v>
      </c>
      <c r="R85" s="124"/>
      <c r="S85" s="123">
        <v>110.53</v>
      </c>
      <c r="T85" s="124"/>
      <c r="U85" s="123">
        <v>0</v>
      </c>
      <c r="V85" s="124"/>
    </row>
    <row r="86" spans="1:22">
      <c r="A86" s="124" t="s">
        <v>639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5" t="s">
        <v>113</v>
      </c>
      <c r="N86" s="124"/>
      <c r="O86" s="125" t="s">
        <v>113</v>
      </c>
      <c r="P86" s="124"/>
      <c r="Q86" s="125">
        <v>8500</v>
      </c>
      <c r="R86" s="124"/>
      <c r="S86" s="123">
        <v>0</v>
      </c>
      <c r="T86" s="124"/>
      <c r="U86" s="123">
        <v>0</v>
      </c>
      <c r="V86" s="124"/>
    </row>
    <row r="87" spans="1:22">
      <c r="A87" s="126" t="s">
        <v>640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7">
        <v>76152.53</v>
      </c>
      <c r="N87" s="124"/>
      <c r="O87" s="127">
        <v>139000</v>
      </c>
      <c r="P87" s="124"/>
      <c r="Q87" s="127">
        <v>28029.05</v>
      </c>
      <c r="R87" s="124"/>
      <c r="S87" s="128">
        <v>36.81</v>
      </c>
      <c r="T87" s="124"/>
      <c r="U87" s="128">
        <v>20.16</v>
      </c>
      <c r="V87" s="124"/>
    </row>
    <row r="88" spans="1:22">
      <c r="A88" s="126" t="s">
        <v>641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7">
        <v>76152.53</v>
      </c>
      <c r="N88" s="124"/>
      <c r="O88" s="127">
        <v>139000</v>
      </c>
      <c r="P88" s="124"/>
      <c r="Q88" s="127">
        <v>28029.05</v>
      </c>
      <c r="R88" s="124"/>
      <c r="S88" s="128">
        <v>36.81</v>
      </c>
      <c r="T88" s="124"/>
      <c r="U88" s="128">
        <v>20.16</v>
      </c>
      <c r="V88" s="124"/>
    </row>
    <row r="89" spans="1:22">
      <c r="A89" s="126" t="s">
        <v>642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7">
        <v>74018.55</v>
      </c>
      <c r="N89" s="124"/>
      <c r="O89" s="127">
        <v>35000</v>
      </c>
      <c r="P89" s="124"/>
      <c r="Q89" s="127">
        <v>18058.45</v>
      </c>
      <c r="R89" s="124"/>
      <c r="S89" s="128">
        <v>24.4</v>
      </c>
      <c r="T89" s="124"/>
      <c r="U89" s="128">
        <v>51.6</v>
      </c>
      <c r="V89" s="124"/>
    </row>
    <row r="90" spans="1:22">
      <c r="A90" s="124" t="s">
        <v>643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5">
        <v>17018.8</v>
      </c>
      <c r="N90" s="124"/>
      <c r="O90" s="125" t="s">
        <v>113</v>
      </c>
      <c r="P90" s="124"/>
      <c r="Q90" s="125">
        <v>18058.45</v>
      </c>
      <c r="R90" s="124"/>
      <c r="S90" s="123">
        <v>106.11</v>
      </c>
      <c r="T90" s="124"/>
      <c r="U90" s="123">
        <v>0</v>
      </c>
      <c r="V90" s="124"/>
    </row>
    <row r="91" spans="1:22">
      <c r="A91" s="124" t="s">
        <v>644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5">
        <v>56999.75</v>
      </c>
      <c r="N91" s="124"/>
      <c r="O91" s="125" t="s">
        <v>113</v>
      </c>
      <c r="P91" s="124"/>
      <c r="Q91" s="125" t="s">
        <v>113</v>
      </c>
      <c r="R91" s="124"/>
      <c r="S91" s="123">
        <v>0</v>
      </c>
      <c r="T91" s="124"/>
      <c r="U91" s="123">
        <v>0</v>
      </c>
      <c r="V91" s="124"/>
    </row>
    <row r="92" spans="1:22">
      <c r="A92" s="126" t="s">
        <v>645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7">
        <v>2133.98</v>
      </c>
      <c r="N92" s="124"/>
      <c r="O92" s="127">
        <v>104000</v>
      </c>
      <c r="P92" s="124"/>
      <c r="Q92" s="127">
        <v>9970.6</v>
      </c>
      <c r="R92" s="124"/>
      <c r="S92" s="128">
        <v>467.23</v>
      </c>
      <c r="T92" s="124"/>
      <c r="U92" s="128">
        <v>9.59</v>
      </c>
      <c r="V92" s="124"/>
    </row>
    <row r="93" spans="1:22">
      <c r="A93" s="124" t="s">
        <v>646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5">
        <v>2133.98</v>
      </c>
      <c r="N93" s="124"/>
      <c r="O93" s="125" t="s">
        <v>113</v>
      </c>
      <c r="P93" s="124"/>
      <c r="Q93" s="125">
        <v>9970.6</v>
      </c>
      <c r="R93" s="124"/>
      <c r="S93" s="123">
        <v>467.23</v>
      </c>
      <c r="T93" s="124"/>
      <c r="U93" s="123">
        <v>0</v>
      </c>
      <c r="V93" s="124"/>
    </row>
  </sheetData>
  <mergeCells count="488">
    <mergeCell ref="A85:L85"/>
    <mergeCell ref="A86:L86"/>
    <mergeCell ref="A87:L87"/>
    <mergeCell ref="A88:L88"/>
    <mergeCell ref="A7:U7"/>
    <mergeCell ref="A8:U8"/>
    <mergeCell ref="A14:L14"/>
    <mergeCell ref="M14:N14"/>
    <mergeCell ref="O14:P14"/>
    <mergeCell ref="Q14:R14"/>
    <mergeCell ref="S14:T14"/>
    <mergeCell ref="U14:V14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A1:B1"/>
    <mergeCell ref="A2:B2"/>
    <mergeCell ref="A3:B3"/>
    <mergeCell ref="A4:B4"/>
    <mergeCell ref="A5:B5"/>
    <mergeCell ref="A6:U6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9:V59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3:V63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7:V67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71:V71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5:V75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9:V79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3:V83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M86:N86"/>
    <mergeCell ref="O86:P86"/>
    <mergeCell ref="Q86:R86"/>
    <mergeCell ref="S86:T86"/>
    <mergeCell ref="U86:V86"/>
    <mergeCell ref="M85:N85"/>
    <mergeCell ref="O85:P85"/>
    <mergeCell ref="Q85:R85"/>
    <mergeCell ref="S85:T85"/>
    <mergeCell ref="U85:V85"/>
    <mergeCell ref="M88:N88"/>
    <mergeCell ref="O88:P88"/>
    <mergeCell ref="Q88:R88"/>
    <mergeCell ref="S88:T88"/>
    <mergeCell ref="U88:V88"/>
    <mergeCell ref="M87:N87"/>
    <mergeCell ref="O87:P87"/>
    <mergeCell ref="Q87:R87"/>
    <mergeCell ref="S87:T87"/>
    <mergeCell ref="U87:V87"/>
    <mergeCell ref="U89:V89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93:V93"/>
    <mergeCell ref="A93:L93"/>
    <mergeCell ref="M93:N93"/>
    <mergeCell ref="O93:P93"/>
    <mergeCell ref="Q93:R93"/>
    <mergeCell ref="S93:T93"/>
    <mergeCell ref="U91:V91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</mergeCells>
  <pageMargins left="0.7" right="0.7" top="0.75" bottom="0.75" header="0.3" footer="0.3"/>
  <pageSetup paperSize="9" scale="88" orientation="portrait" verticalDpi="4294967294" r:id="rId1"/>
  <rowBreaks count="1" manualBreakCount="1"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120" zoomScaleNormal="120" workbookViewId="0">
      <selection sqref="A1:E1"/>
    </sheetView>
  </sheetViews>
  <sheetFormatPr defaultRowHeight="15"/>
  <cols>
    <col min="1" max="1" width="7.42578125" style="5" customWidth="1"/>
    <col min="2" max="2" width="49" style="1" customWidth="1"/>
    <col min="3" max="5" width="12.42578125" style="2" customWidth="1"/>
    <col min="7" max="7" width="14.140625" customWidth="1"/>
    <col min="8" max="8" width="15" bestFit="1" customWidth="1"/>
    <col min="9" max="10" width="10.140625" bestFit="1" customWidth="1"/>
  </cols>
  <sheetData>
    <row r="1" spans="1:8">
      <c r="A1" s="135" t="s">
        <v>81</v>
      </c>
      <c r="B1" s="135"/>
      <c r="C1" s="135"/>
      <c r="D1" s="135"/>
      <c r="E1" s="135"/>
    </row>
    <row r="2" spans="1:8" ht="15.75" customHeight="1">
      <c r="A2" s="136" t="s">
        <v>82</v>
      </c>
      <c r="B2" s="136"/>
      <c r="C2" s="136"/>
      <c r="D2" s="136"/>
      <c r="E2" s="136"/>
    </row>
    <row r="3" spans="1:8" ht="15.75" customHeight="1">
      <c r="A3" s="136"/>
      <c r="B3" s="136"/>
      <c r="C3" s="136"/>
      <c r="D3" s="136"/>
      <c r="E3" s="136"/>
    </row>
    <row r="4" spans="1:8" ht="35.25" customHeight="1">
      <c r="A4" s="55" t="s">
        <v>83</v>
      </c>
      <c r="B4" s="42" t="s">
        <v>84</v>
      </c>
      <c r="C4" s="10" t="s">
        <v>54</v>
      </c>
      <c r="D4" s="56" t="s">
        <v>55</v>
      </c>
      <c r="E4" s="10" t="s">
        <v>56</v>
      </c>
    </row>
    <row r="5" spans="1:8" ht="10.5" customHeight="1">
      <c r="A5" s="57"/>
      <c r="B5" s="59">
        <v>1</v>
      </c>
      <c r="C5" s="58">
        <v>2</v>
      </c>
      <c r="D5" s="58">
        <v>3</v>
      </c>
      <c r="E5" s="58" t="s">
        <v>85</v>
      </c>
      <c r="G5" s="8"/>
      <c r="H5" s="38"/>
    </row>
    <row r="6" spans="1:8" ht="15" customHeight="1">
      <c r="A6" s="66">
        <v>1</v>
      </c>
      <c r="B6" s="67" t="s">
        <v>86</v>
      </c>
      <c r="C6" s="68"/>
      <c r="D6" s="68"/>
      <c r="E6" s="69"/>
      <c r="G6" s="8"/>
      <c r="H6" s="38"/>
    </row>
    <row r="7" spans="1:8" ht="15" customHeight="1">
      <c r="A7" s="70"/>
      <c r="B7" s="71" t="s">
        <v>87</v>
      </c>
      <c r="C7" s="72">
        <v>1507700</v>
      </c>
      <c r="D7" s="72">
        <v>511886.57</v>
      </c>
      <c r="E7" s="88">
        <v>0.33950000000000002</v>
      </c>
      <c r="G7" s="8"/>
      <c r="H7" s="38"/>
    </row>
    <row r="8" spans="1:8" ht="15" customHeight="1">
      <c r="A8" s="74"/>
      <c r="B8" s="75" t="s">
        <v>88</v>
      </c>
      <c r="C8" s="76">
        <v>1507700</v>
      </c>
      <c r="D8" s="76">
        <v>509486.57</v>
      </c>
      <c r="E8" s="89">
        <v>0.33789999999999998</v>
      </c>
      <c r="G8" s="8"/>
      <c r="H8" s="38"/>
    </row>
    <row r="9" spans="1:8" ht="15" customHeight="1">
      <c r="A9" s="78">
        <v>2</v>
      </c>
      <c r="B9" s="79" t="s">
        <v>89</v>
      </c>
      <c r="C9" s="68"/>
      <c r="D9" s="68"/>
      <c r="E9" s="69"/>
      <c r="G9" s="8"/>
      <c r="H9" s="39"/>
    </row>
    <row r="10" spans="1:8" ht="15" customHeight="1">
      <c r="A10" s="80"/>
      <c r="B10" s="81" t="s">
        <v>87</v>
      </c>
      <c r="C10" s="72">
        <v>28700</v>
      </c>
      <c r="D10" s="72">
        <v>14273.77</v>
      </c>
      <c r="E10" s="88">
        <v>0.49730000000000002</v>
      </c>
      <c r="G10" s="8"/>
      <c r="H10" s="39"/>
    </row>
    <row r="11" spans="1:8" ht="15" customHeight="1">
      <c r="A11" s="82"/>
      <c r="B11" s="83" t="s">
        <v>88</v>
      </c>
      <c r="C11" s="76">
        <v>36262</v>
      </c>
      <c r="D11" s="76">
        <v>3067.53</v>
      </c>
      <c r="E11" s="89">
        <v>8.4599999999999995E-2</v>
      </c>
    </row>
    <row r="12" spans="1:8" ht="15" customHeight="1">
      <c r="A12" s="65">
        <v>9221</v>
      </c>
      <c r="B12" s="62" t="s">
        <v>97</v>
      </c>
      <c r="C12" s="63">
        <v>7562.79</v>
      </c>
      <c r="D12" s="63">
        <v>0</v>
      </c>
      <c r="E12" s="64">
        <v>0</v>
      </c>
    </row>
    <row r="13" spans="1:8" ht="15" customHeight="1">
      <c r="A13" s="78">
        <v>3</v>
      </c>
      <c r="B13" s="79" t="s">
        <v>90</v>
      </c>
      <c r="C13" s="68"/>
      <c r="D13" s="68"/>
      <c r="E13" s="69"/>
    </row>
    <row r="14" spans="1:8" ht="15" customHeight="1">
      <c r="A14" s="80"/>
      <c r="B14" s="81" t="s">
        <v>87</v>
      </c>
      <c r="C14" s="72">
        <v>1340300</v>
      </c>
      <c r="D14" s="72">
        <v>709274.7</v>
      </c>
      <c r="E14" s="88">
        <v>0.5292</v>
      </c>
    </row>
    <row r="15" spans="1:8" ht="15" customHeight="1">
      <c r="A15" s="84"/>
      <c r="B15" s="81" t="s">
        <v>88</v>
      </c>
      <c r="C15" s="72">
        <v>1350850</v>
      </c>
      <c r="D15" s="72">
        <v>575095.71</v>
      </c>
      <c r="E15" s="88">
        <v>0.42570000000000002</v>
      </c>
    </row>
    <row r="16" spans="1:8" ht="15" customHeight="1">
      <c r="A16" s="65">
        <v>9221</v>
      </c>
      <c r="B16" s="62" t="s">
        <v>97</v>
      </c>
      <c r="C16" s="63">
        <v>10549.81</v>
      </c>
      <c r="D16" s="63">
        <v>0</v>
      </c>
      <c r="E16" s="64">
        <v>0</v>
      </c>
    </row>
    <row r="17" spans="1:10" ht="15" customHeight="1">
      <c r="A17" s="78">
        <v>4</v>
      </c>
      <c r="B17" s="79" t="s">
        <v>91</v>
      </c>
      <c r="C17" s="68"/>
      <c r="D17" s="68"/>
      <c r="E17" s="69"/>
    </row>
    <row r="18" spans="1:10" ht="15" customHeight="1">
      <c r="A18" s="80"/>
      <c r="B18" s="81" t="s">
        <v>87</v>
      </c>
      <c r="C18" s="72">
        <v>10921750</v>
      </c>
      <c r="D18" s="72">
        <v>4664256.58</v>
      </c>
      <c r="E18" s="88">
        <v>0.42709999999999998</v>
      </c>
    </row>
    <row r="19" spans="1:10" ht="15" customHeight="1">
      <c r="A19" s="84"/>
      <c r="B19" s="81" t="s">
        <v>88</v>
      </c>
      <c r="C19" s="72">
        <v>11021301</v>
      </c>
      <c r="D19" s="72">
        <v>4668994.43</v>
      </c>
      <c r="E19" s="88">
        <v>0.42359999999999998</v>
      </c>
    </row>
    <row r="20" spans="1:10" ht="15" customHeight="1">
      <c r="A20" s="65">
        <v>9221</v>
      </c>
      <c r="B20" s="62" t="s">
        <v>97</v>
      </c>
      <c r="C20" s="63">
        <v>99550.18</v>
      </c>
      <c r="D20" s="63">
        <v>0</v>
      </c>
      <c r="E20" s="64">
        <v>0</v>
      </c>
    </row>
    <row r="21" spans="1:10">
      <c r="A21" s="78">
        <v>5</v>
      </c>
      <c r="B21" s="79" t="s">
        <v>92</v>
      </c>
      <c r="C21" s="68"/>
      <c r="D21" s="68"/>
      <c r="E21" s="69"/>
    </row>
    <row r="22" spans="1:10">
      <c r="A22" s="80"/>
      <c r="B22" s="81" t="s">
        <v>87</v>
      </c>
      <c r="C22" s="72">
        <v>32832</v>
      </c>
      <c r="D22" s="72">
        <v>25000</v>
      </c>
      <c r="E22" s="88">
        <v>0.76149999999999995</v>
      </c>
    </row>
    <row r="23" spans="1:10">
      <c r="A23" s="82"/>
      <c r="B23" s="83" t="s">
        <v>88</v>
      </c>
      <c r="C23" s="76">
        <v>34332</v>
      </c>
      <c r="D23" s="76">
        <v>25000</v>
      </c>
      <c r="E23" s="89">
        <v>0.72819999999999996</v>
      </c>
    </row>
    <row r="24" spans="1:10">
      <c r="A24" s="65">
        <v>9221</v>
      </c>
      <c r="B24" s="62" t="s">
        <v>97</v>
      </c>
      <c r="C24" s="63">
        <v>1006500</v>
      </c>
      <c r="D24" s="63">
        <v>0</v>
      </c>
      <c r="E24" s="64">
        <v>0</v>
      </c>
    </row>
    <row r="25" spans="1:10">
      <c r="A25" s="85" t="s">
        <v>26</v>
      </c>
      <c r="B25" s="79" t="s">
        <v>93</v>
      </c>
      <c r="C25" s="86"/>
      <c r="D25" s="86"/>
      <c r="E25" s="87"/>
    </row>
    <row r="26" spans="1:10">
      <c r="A26" s="84"/>
      <c r="B26" s="81" t="s">
        <v>87</v>
      </c>
      <c r="C26" s="72">
        <v>2000</v>
      </c>
      <c r="D26" s="72">
        <v>0</v>
      </c>
      <c r="E26" s="73">
        <v>0</v>
      </c>
    </row>
    <row r="27" spans="1:10">
      <c r="A27" s="82"/>
      <c r="B27" s="83" t="s">
        <v>88</v>
      </c>
      <c r="C27" s="76">
        <v>2000</v>
      </c>
      <c r="D27" s="76">
        <v>0</v>
      </c>
      <c r="E27" s="77">
        <v>0</v>
      </c>
      <c r="I27" s="8"/>
      <c r="J27" s="8"/>
    </row>
    <row r="28" spans="1:10">
      <c r="A28" s="138" t="s">
        <v>94</v>
      </c>
      <c r="B28" s="139"/>
      <c r="C28" s="61">
        <f>C7+C10+C14+C18+C22+C26</f>
        <v>13833282</v>
      </c>
      <c r="D28" s="61">
        <f>D7+D10+D14+D18+D22+D26</f>
        <v>5924691.6200000001</v>
      </c>
      <c r="E28" s="99">
        <v>0.42830000000000001</v>
      </c>
      <c r="I28" s="8"/>
      <c r="J28" s="8"/>
    </row>
    <row r="29" spans="1:10">
      <c r="A29" s="140" t="s">
        <v>95</v>
      </c>
      <c r="B29" s="141"/>
      <c r="C29" s="60">
        <f>C8+C11+C15+C19+C23+C27</f>
        <v>13952445</v>
      </c>
      <c r="D29" s="60">
        <f>D8+D11+D15+D19+D23+D27</f>
        <v>5781644.2400000002</v>
      </c>
      <c r="E29" s="100">
        <v>0.41439999999999999</v>
      </c>
      <c r="I29" s="8"/>
      <c r="J29" s="8"/>
    </row>
    <row r="30" spans="1:10">
      <c r="A30" s="142" t="s">
        <v>96</v>
      </c>
      <c r="B30" s="143"/>
      <c r="C30" s="63">
        <f>C12+C16+C20+C24</f>
        <v>1124162.78</v>
      </c>
      <c r="D30" s="63">
        <f>D16+D20</f>
        <v>0</v>
      </c>
      <c r="E30" s="64">
        <v>0</v>
      </c>
      <c r="I30" s="8"/>
      <c r="J30" s="8"/>
    </row>
    <row r="31" spans="1:10">
      <c r="A31" s="13"/>
      <c r="B31" s="12"/>
      <c r="C31" s="11"/>
      <c r="D31" s="11"/>
      <c r="E31" s="11"/>
    </row>
    <row r="32" spans="1:10">
      <c r="A32" s="13"/>
      <c r="B32" s="12"/>
      <c r="C32" s="11"/>
      <c r="D32" s="11"/>
      <c r="E32" s="11"/>
    </row>
    <row r="33" spans="1:5">
      <c r="A33" s="137"/>
      <c r="B33" s="137"/>
      <c r="C33" s="6"/>
      <c r="D33" s="6"/>
      <c r="E33" s="6"/>
    </row>
    <row r="34" spans="1:5">
      <c r="A34" s="137"/>
      <c r="B34" s="137"/>
      <c r="C34" s="6"/>
      <c r="D34" s="6"/>
      <c r="E34" s="6"/>
    </row>
    <row r="35" spans="1:5">
      <c r="A35" s="137"/>
      <c r="B35" s="137"/>
      <c r="C35" s="6"/>
      <c r="D35" s="6"/>
      <c r="E35" s="6"/>
    </row>
    <row r="36" spans="1:5">
      <c r="A36" s="137"/>
      <c r="B36" s="137"/>
      <c r="C36" s="6"/>
      <c r="D36" s="6"/>
      <c r="E36" s="6"/>
    </row>
    <row r="37" spans="1:5">
      <c r="A37" s="137"/>
      <c r="B37" s="137"/>
      <c r="C37" s="6"/>
      <c r="D37" s="6"/>
      <c r="E37" s="6"/>
    </row>
    <row r="38" spans="1:5">
      <c r="A38" s="137"/>
      <c r="B38" s="137"/>
      <c r="C38" s="6"/>
      <c r="D38" s="6"/>
      <c r="E38" s="6"/>
    </row>
    <row r="39" spans="1:5">
      <c r="A39" s="137"/>
      <c r="B39" s="137"/>
      <c r="C39" s="6"/>
      <c r="D39" s="6"/>
      <c r="E39" s="6"/>
    </row>
    <row r="40" spans="1:5">
      <c r="C40" s="7"/>
      <c r="D40" s="7"/>
      <c r="E40" s="7"/>
    </row>
  </sheetData>
  <mergeCells count="12">
    <mergeCell ref="A1:E1"/>
    <mergeCell ref="A2:E3"/>
    <mergeCell ref="A37:B37"/>
    <mergeCell ref="A38:B38"/>
    <mergeCell ref="A39:B39"/>
    <mergeCell ref="A28:B28"/>
    <mergeCell ref="A29:B29"/>
    <mergeCell ref="A30:B30"/>
    <mergeCell ref="A33:B33"/>
    <mergeCell ref="A34:B34"/>
    <mergeCell ref="A35:B35"/>
    <mergeCell ref="A36:B36"/>
  </mergeCell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8"/>
  <sheetViews>
    <sheetView zoomScale="120" zoomScaleNormal="120" workbookViewId="0">
      <selection activeCell="B506" sqref="B506"/>
    </sheetView>
  </sheetViews>
  <sheetFormatPr defaultRowHeight="15"/>
  <cols>
    <col min="1" max="1" width="14.7109375" customWidth="1"/>
    <col min="2" max="2" width="19.85546875" customWidth="1"/>
    <col min="3" max="3" width="56" customWidth="1"/>
    <col min="4" max="4" width="16.28515625" customWidth="1"/>
    <col min="5" max="5" width="14.85546875" customWidth="1"/>
  </cols>
  <sheetData>
    <row r="1" spans="1:6">
      <c r="A1" s="124" t="s">
        <v>112</v>
      </c>
      <c r="B1" s="124"/>
      <c r="C1" s="124"/>
      <c r="D1" s="90"/>
      <c r="E1" s="91"/>
    </row>
    <row r="2" spans="1:6" ht="15" customHeight="1">
      <c r="A2" s="124" t="s">
        <v>113</v>
      </c>
      <c r="B2" s="124"/>
      <c r="C2" s="124"/>
      <c r="D2" s="90"/>
      <c r="E2" s="92"/>
    </row>
    <row r="3" spans="1:6">
      <c r="A3" s="124" t="s">
        <v>114</v>
      </c>
      <c r="B3" s="124"/>
      <c r="C3" s="124"/>
    </row>
    <row r="4" spans="1:6">
      <c r="A4" s="124" t="s">
        <v>115</v>
      </c>
      <c r="B4" s="124"/>
      <c r="C4" s="124"/>
    </row>
    <row r="5" spans="1:6" ht="15" customHeight="1">
      <c r="A5" s="124" t="s">
        <v>116</v>
      </c>
      <c r="B5" s="124"/>
    </row>
    <row r="6" spans="1:6" ht="15" customHeight="1">
      <c r="B6" s="144" t="s">
        <v>109</v>
      </c>
      <c r="C6" s="144"/>
      <c r="D6" s="144"/>
      <c r="E6" s="144"/>
      <c r="F6" s="144"/>
    </row>
    <row r="7" spans="1:6" ht="26.25" customHeight="1">
      <c r="B7" s="145"/>
      <c r="C7" s="145"/>
      <c r="D7" s="145"/>
      <c r="E7" s="145"/>
      <c r="F7" s="145"/>
    </row>
    <row r="8" spans="1:6" ht="12" customHeight="1"/>
    <row r="9" spans="1:6" ht="15" customHeight="1">
      <c r="A9" s="93" t="s">
        <v>117</v>
      </c>
      <c r="B9" s="93" t="s">
        <v>118</v>
      </c>
      <c r="C9" s="93" t="s">
        <v>119</v>
      </c>
      <c r="D9" s="93" t="s">
        <v>120</v>
      </c>
      <c r="E9" s="93" t="s">
        <v>121</v>
      </c>
      <c r="F9" s="93" t="s">
        <v>122</v>
      </c>
    </row>
    <row r="10" spans="1:6" ht="15" customHeight="1">
      <c r="A10" s="94" t="s">
        <v>113</v>
      </c>
      <c r="B10" s="94" t="s">
        <v>113</v>
      </c>
      <c r="C10" s="94" t="s">
        <v>123</v>
      </c>
      <c r="D10" s="94">
        <v>13952445</v>
      </c>
      <c r="E10" s="94">
        <v>5781644.2400000002</v>
      </c>
      <c r="F10" s="94">
        <v>41.438215595904524</v>
      </c>
    </row>
    <row r="11" spans="1:6" ht="15" customHeight="1">
      <c r="A11" s="95" t="s">
        <v>124</v>
      </c>
      <c r="B11" s="95" t="s">
        <v>125</v>
      </c>
      <c r="C11" s="95" t="s">
        <v>126</v>
      </c>
      <c r="D11" s="95">
        <v>11416955</v>
      </c>
      <c r="E11" s="95">
        <v>4727531.8499999996</v>
      </c>
      <c r="F11" s="95">
        <v>41.407992323697513</v>
      </c>
    </row>
    <row r="12" spans="1:6" ht="15" customHeight="1">
      <c r="A12" s="95" t="s">
        <v>127</v>
      </c>
      <c r="B12" s="95" t="s">
        <v>128</v>
      </c>
      <c r="C12" s="95" t="s">
        <v>9</v>
      </c>
      <c r="D12" s="95">
        <v>1002955</v>
      </c>
      <c r="E12" s="95">
        <v>326430.3</v>
      </c>
      <c r="F12" s="95">
        <v>32.546854046293198</v>
      </c>
    </row>
    <row r="13" spans="1:6" ht="15" customHeight="1">
      <c r="A13" s="96" t="s">
        <v>129</v>
      </c>
      <c r="B13" s="96" t="s">
        <v>130</v>
      </c>
      <c r="C13" s="96" t="s">
        <v>131</v>
      </c>
      <c r="D13" s="96">
        <v>106000</v>
      </c>
      <c r="E13" s="96">
        <v>33000</v>
      </c>
      <c r="F13" s="96">
        <v>31.132075471698112</v>
      </c>
    </row>
    <row r="14" spans="1:6" ht="15" customHeight="1">
      <c r="A14" s="97" t="s">
        <v>132</v>
      </c>
      <c r="B14" s="97" t="s">
        <v>133</v>
      </c>
      <c r="C14" s="97" t="s">
        <v>134</v>
      </c>
      <c r="D14" s="97">
        <v>106000</v>
      </c>
      <c r="E14" s="97">
        <v>33000</v>
      </c>
      <c r="F14" s="97">
        <v>31.132075471698112</v>
      </c>
    </row>
    <row r="15" spans="1:6" ht="15" customHeight="1">
      <c r="A15" s="98" t="s">
        <v>113</v>
      </c>
      <c r="B15" s="98" t="s">
        <v>30</v>
      </c>
      <c r="C15" s="98" t="s">
        <v>31</v>
      </c>
      <c r="D15" s="98">
        <v>106000</v>
      </c>
      <c r="E15" s="98">
        <v>33000</v>
      </c>
      <c r="F15" s="98">
        <v>31.132075471698112</v>
      </c>
    </row>
    <row r="16" spans="1:6" ht="15" customHeight="1">
      <c r="A16" t="s">
        <v>113</v>
      </c>
      <c r="B16" t="s">
        <v>8</v>
      </c>
      <c r="C16" t="s">
        <v>9</v>
      </c>
      <c r="D16" s="98">
        <v>66000</v>
      </c>
      <c r="E16" s="98">
        <v>12000</v>
      </c>
      <c r="F16" s="98">
        <v>18.181818181818183</v>
      </c>
    </row>
    <row r="17" spans="1:6" ht="15" customHeight="1">
      <c r="A17" t="s">
        <v>113</v>
      </c>
      <c r="B17" t="s">
        <v>12</v>
      </c>
      <c r="C17" t="s">
        <v>13</v>
      </c>
      <c r="D17" s="98">
        <v>30000</v>
      </c>
      <c r="E17" s="98">
        <v>0</v>
      </c>
      <c r="F17" s="98">
        <v>0</v>
      </c>
    </row>
    <row r="18" spans="1:6" ht="15" customHeight="1">
      <c r="A18" t="s">
        <v>135</v>
      </c>
      <c r="B18" t="s">
        <v>61</v>
      </c>
      <c r="C18" t="s">
        <v>136</v>
      </c>
      <c r="D18" s="98">
        <v>30000</v>
      </c>
      <c r="E18" s="98">
        <v>0</v>
      </c>
      <c r="F18" s="98">
        <v>0</v>
      </c>
    </row>
    <row r="19" spans="1:6" ht="15" customHeight="1">
      <c r="A19" t="s">
        <v>113</v>
      </c>
      <c r="B19" t="s">
        <v>14</v>
      </c>
      <c r="C19" t="s">
        <v>15</v>
      </c>
      <c r="D19" s="98">
        <v>36000</v>
      </c>
      <c r="E19" s="98">
        <v>12000</v>
      </c>
      <c r="F19" s="98">
        <v>33.333333333333329</v>
      </c>
    </row>
    <row r="20" spans="1:6" ht="15" customHeight="1">
      <c r="A20" t="s">
        <v>137</v>
      </c>
      <c r="B20" t="s">
        <v>67</v>
      </c>
      <c r="C20" t="s">
        <v>138</v>
      </c>
      <c r="D20" s="98">
        <v>0</v>
      </c>
      <c r="E20" s="98">
        <v>0</v>
      </c>
      <c r="F20" s="98">
        <v>0</v>
      </c>
    </row>
    <row r="21" spans="1:6" ht="15" customHeight="1">
      <c r="A21" t="s">
        <v>139</v>
      </c>
      <c r="B21" t="s">
        <v>68</v>
      </c>
      <c r="C21" t="s">
        <v>140</v>
      </c>
      <c r="D21" s="98">
        <v>0</v>
      </c>
      <c r="E21" s="98">
        <v>0</v>
      </c>
      <c r="F21" s="98">
        <v>0</v>
      </c>
    </row>
    <row r="22" spans="1:6" ht="15" customHeight="1">
      <c r="A22" t="s">
        <v>141</v>
      </c>
      <c r="B22" t="s">
        <v>74</v>
      </c>
      <c r="C22" t="s">
        <v>142</v>
      </c>
      <c r="D22" s="98">
        <v>36000</v>
      </c>
      <c r="E22" s="98">
        <v>12000</v>
      </c>
      <c r="F22" s="98">
        <v>33.333333333333329</v>
      </c>
    </row>
    <row r="23" spans="1:6" ht="15" customHeight="1">
      <c r="A23" t="s">
        <v>113</v>
      </c>
      <c r="B23" t="s">
        <v>143</v>
      </c>
      <c r="C23" t="s">
        <v>144</v>
      </c>
      <c r="D23" s="98">
        <v>40000</v>
      </c>
      <c r="E23" s="98">
        <v>21000</v>
      </c>
      <c r="F23" s="98">
        <v>52.5</v>
      </c>
    </row>
    <row r="24" spans="1:6" ht="15" customHeight="1">
      <c r="A24" t="s">
        <v>113</v>
      </c>
      <c r="B24" t="s">
        <v>39</v>
      </c>
      <c r="C24" t="s">
        <v>40</v>
      </c>
      <c r="D24" s="98">
        <v>40000</v>
      </c>
      <c r="E24" s="98">
        <v>21000</v>
      </c>
      <c r="F24" s="98">
        <v>52.5</v>
      </c>
    </row>
    <row r="25" spans="1:6" ht="15" customHeight="1">
      <c r="A25" t="s">
        <v>145</v>
      </c>
      <c r="B25" t="s">
        <v>107</v>
      </c>
      <c r="C25" t="s">
        <v>146</v>
      </c>
      <c r="D25" s="98">
        <v>40000</v>
      </c>
      <c r="E25" s="98">
        <v>21000</v>
      </c>
      <c r="F25" s="98">
        <v>52.5</v>
      </c>
    </row>
    <row r="26" spans="1:6" ht="15" customHeight="1">
      <c r="A26" s="96" t="s">
        <v>129</v>
      </c>
      <c r="B26" s="96" t="s">
        <v>147</v>
      </c>
      <c r="C26" s="96" t="s">
        <v>148</v>
      </c>
      <c r="D26" s="96">
        <v>25500</v>
      </c>
      <c r="E26" s="96">
        <v>2967.53</v>
      </c>
      <c r="F26" s="96">
        <v>11.637372549019609</v>
      </c>
    </row>
    <row r="27" spans="1:6" ht="15" customHeight="1">
      <c r="A27" s="97" t="s">
        <v>132</v>
      </c>
      <c r="B27" s="97" t="s">
        <v>133</v>
      </c>
      <c r="C27" s="97" t="s">
        <v>134</v>
      </c>
      <c r="D27" s="97">
        <v>25500</v>
      </c>
      <c r="E27" s="97">
        <v>2967.53</v>
      </c>
      <c r="F27" s="97">
        <v>11.637372549019609</v>
      </c>
    </row>
    <row r="28" spans="1:6" ht="15" customHeight="1">
      <c r="A28" s="98" t="s">
        <v>113</v>
      </c>
      <c r="B28" s="98" t="s">
        <v>30</v>
      </c>
      <c r="C28" s="98" t="s">
        <v>31</v>
      </c>
      <c r="D28" s="98">
        <v>25500</v>
      </c>
      <c r="E28" s="98">
        <v>2967.53</v>
      </c>
      <c r="F28" s="98">
        <v>11.637372549019609</v>
      </c>
    </row>
    <row r="29" spans="1:6" ht="15" customHeight="1">
      <c r="A29" t="s">
        <v>113</v>
      </c>
      <c r="B29" t="s">
        <v>8</v>
      </c>
      <c r="C29" t="s">
        <v>9</v>
      </c>
      <c r="D29" s="98">
        <v>25500</v>
      </c>
      <c r="E29" s="98">
        <v>2967.53</v>
      </c>
      <c r="F29" s="98">
        <v>11.637372549019609</v>
      </c>
    </row>
    <row r="30" spans="1:6" ht="15" customHeight="1">
      <c r="A30" t="s">
        <v>113</v>
      </c>
      <c r="B30" t="s">
        <v>12</v>
      </c>
      <c r="C30" t="s">
        <v>13</v>
      </c>
      <c r="D30" s="98">
        <v>2500</v>
      </c>
      <c r="E30" s="98">
        <v>0</v>
      </c>
      <c r="F30" s="98">
        <v>0</v>
      </c>
    </row>
    <row r="31" spans="1:6" ht="15" customHeight="1">
      <c r="A31" t="s">
        <v>149</v>
      </c>
      <c r="B31" t="s">
        <v>63</v>
      </c>
      <c r="C31" t="s">
        <v>150</v>
      </c>
      <c r="D31" s="98">
        <v>2000</v>
      </c>
      <c r="E31" s="98">
        <v>0</v>
      </c>
      <c r="F31" s="98">
        <v>0</v>
      </c>
    </row>
    <row r="32" spans="1:6" ht="15" customHeight="1">
      <c r="A32" t="s">
        <v>151</v>
      </c>
      <c r="B32" t="s">
        <v>65</v>
      </c>
      <c r="C32" t="s">
        <v>152</v>
      </c>
      <c r="D32" s="98">
        <v>500</v>
      </c>
      <c r="E32" s="98">
        <v>0</v>
      </c>
      <c r="F32" s="98">
        <v>0</v>
      </c>
    </row>
    <row r="33" spans="1:6" ht="15" customHeight="1">
      <c r="A33" t="s">
        <v>153</v>
      </c>
      <c r="B33" t="s">
        <v>66</v>
      </c>
      <c r="C33" t="s">
        <v>154</v>
      </c>
      <c r="D33" s="98">
        <v>0</v>
      </c>
      <c r="E33" s="98">
        <v>0</v>
      </c>
      <c r="F33" s="98">
        <v>0</v>
      </c>
    </row>
    <row r="34" spans="1:6" ht="15" customHeight="1">
      <c r="A34" t="s">
        <v>113</v>
      </c>
      <c r="B34" t="s">
        <v>14</v>
      </c>
      <c r="C34" t="s">
        <v>15</v>
      </c>
      <c r="D34" s="98">
        <v>23000</v>
      </c>
      <c r="E34" s="98">
        <v>2967.53</v>
      </c>
      <c r="F34" s="98">
        <v>12.902304347826089</v>
      </c>
    </row>
    <row r="35" spans="1:6" ht="15" customHeight="1">
      <c r="A35" t="s">
        <v>155</v>
      </c>
      <c r="B35" t="s">
        <v>68</v>
      </c>
      <c r="C35" t="s">
        <v>140</v>
      </c>
      <c r="D35" s="98">
        <v>1000</v>
      </c>
      <c r="E35" s="98">
        <v>0</v>
      </c>
      <c r="F35" s="98">
        <v>0</v>
      </c>
    </row>
    <row r="36" spans="1:6" ht="15" customHeight="1">
      <c r="A36" t="s">
        <v>156</v>
      </c>
      <c r="B36" t="s">
        <v>68</v>
      </c>
      <c r="C36" t="s">
        <v>157</v>
      </c>
      <c r="D36" s="98">
        <v>0</v>
      </c>
      <c r="E36" s="98">
        <v>0</v>
      </c>
      <c r="F36" s="98">
        <v>0</v>
      </c>
    </row>
    <row r="37" spans="1:6" ht="15" customHeight="1">
      <c r="A37" t="s">
        <v>158</v>
      </c>
      <c r="B37" t="s">
        <v>71</v>
      </c>
      <c r="C37" t="s">
        <v>159</v>
      </c>
      <c r="D37" s="98">
        <v>7000</v>
      </c>
      <c r="E37" s="98">
        <v>2967.53</v>
      </c>
      <c r="F37" s="98">
        <v>42.393285714285717</v>
      </c>
    </row>
    <row r="38" spans="1:6" ht="15" customHeight="1">
      <c r="A38" t="s">
        <v>160</v>
      </c>
      <c r="B38" t="s">
        <v>73</v>
      </c>
      <c r="C38" t="s">
        <v>161</v>
      </c>
      <c r="D38" s="98">
        <v>15000</v>
      </c>
      <c r="E38" s="98">
        <v>0</v>
      </c>
      <c r="F38" s="98">
        <v>0</v>
      </c>
    </row>
    <row r="39" spans="1:6" ht="15" customHeight="1">
      <c r="A39" t="s">
        <v>162</v>
      </c>
      <c r="B39" t="s">
        <v>74</v>
      </c>
      <c r="C39" t="s">
        <v>163</v>
      </c>
      <c r="D39" s="98">
        <v>0</v>
      </c>
      <c r="E39" s="98">
        <v>0</v>
      </c>
      <c r="F39" s="98">
        <v>0</v>
      </c>
    </row>
    <row r="40" spans="1:6" ht="15" customHeight="1">
      <c r="A40" t="s">
        <v>113</v>
      </c>
      <c r="B40" t="s">
        <v>16</v>
      </c>
      <c r="C40" t="s">
        <v>17</v>
      </c>
      <c r="D40" s="98">
        <v>0</v>
      </c>
      <c r="E40" s="98">
        <v>0</v>
      </c>
      <c r="F40" s="98">
        <v>0</v>
      </c>
    </row>
    <row r="41" spans="1:6" ht="15" customHeight="1">
      <c r="A41" t="s">
        <v>164</v>
      </c>
      <c r="B41" t="s">
        <v>100</v>
      </c>
      <c r="C41" t="s">
        <v>165</v>
      </c>
      <c r="D41" s="98">
        <v>0</v>
      </c>
      <c r="E41" s="98">
        <v>0</v>
      </c>
      <c r="F41" s="98">
        <v>0</v>
      </c>
    </row>
    <row r="42" spans="1:6" ht="15" customHeight="1">
      <c r="A42" t="s">
        <v>113</v>
      </c>
      <c r="B42" t="s">
        <v>143</v>
      </c>
      <c r="C42" t="s">
        <v>144</v>
      </c>
      <c r="D42" s="98">
        <v>0</v>
      </c>
      <c r="E42" s="98">
        <v>0</v>
      </c>
      <c r="F42" s="98">
        <v>0</v>
      </c>
    </row>
    <row r="43" spans="1:6" ht="15" customHeight="1">
      <c r="A43" t="s">
        <v>113</v>
      </c>
      <c r="B43" t="s">
        <v>39</v>
      </c>
      <c r="C43" t="s">
        <v>40</v>
      </c>
      <c r="D43" s="98">
        <v>0</v>
      </c>
      <c r="E43" s="98">
        <v>0</v>
      </c>
      <c r="F43" s="98">
        <v>0</v>
      </c>
    </row>
    <row r="44" spans="1:6" ht="15" customHeight="1">
      <c r="A44" t="s">
        <v>166</v>
      </c>
      <c r="B44" t="s">
        <v>107</v>
      </c>
      <c r="C44" t="s">
        <v>167</v>
      </c>
      <c r="D44" s="98">
        <v>0</v>
      </c>
      <c r="E44" s="98">
        <v>0</v>
      </c>
      <c r="F44" s="98">
        <v>0</v>
      </c>
    </row>
    <row r="45" spans="1:6" ht="15" customHeight="1">
      <c r="A45" s="96" t="s">
        <v>129</v>
      </c>
      <c r="B45" s="96" t="s">
        <v>168</v>
      </c>
      <c r="C45" s="96" t="s">
        <v>169</v>
      </c>
      <c r="D45" s="96">
        <v>710300</v>
      </c>
      <c r="E45" s="96">
        <v>285422.77</v>
      </c>
      <c r="F45" s="96">
        <v>40.183411234689572</v>
      </c>
    </row>
    <row r="46" spans="1:6" ht="15" customHeight="1">
      <c r="A46" s="97" t="s">
        <v>132</v>
      </c>
      <c r="B46" s="97" t="s">
        <v>133</v>
      </c>
      <c r="C46" s="97" t="s">
        <v>134</v>
      </c>
      <c r="D46" s="97">
        <v>710300</v>
      </c>
      <c r="E46" s="97">
        <v>285422.77</v>
      </c>
      <c r="F46" s="97">
        <v>40.183411234689572</v>
      </c>
    </row>
    <row r="47" spans="1:6" ht="15" customHeight="1">
      <c r="A47" s="98" t="s">
        <v>113</v>
      </c>
      <c r="B47" s="98" t="s">
        <v>30</v>
      </c>
      <c r="C47" s="98" t="s">
        <v>31</v>
      </c>
      <c r="D47" s="98">
        <v>710300</v>
      </c>
      <c r="E47" s="98">
        <v>285422.77</v>
      </c>
      <c r="F47" s="98">
        <v>40.183411234689572</v>
      </c>
    </row>
    <row r="48" spans="1:6" ht="15" customHeight="1">
      <c r="A48" t="s">
        <v>113</v>
      </c>
      <c r="B48" t="s">
        <v>8</v>
      </c>
      <c r="C48" t="s">
        <v>9</v>
      </c>
      <c r="D48" s="98">
        <v>698800</v>
      </c>
      <c r="E48" s="98">
        <v>280567.23</v>
      </c>
      <c r="F48" s="98">
        <v>40.149861190612476</v>
      </c>
    </row>
    <row r="49" spans="1:6" ht="15" customHeight="1">
      <c r="A49" t="s">
        <v>113</v>
      </c>
      <c r="B49" t="s">
        <v>10</v>
      </c>
      <c r="C49" t="s">
        <v>11</v>
      </c>
      <c r="D49" s="98">
        <v>60500</v>
      </c>
      <c r="E49" s="98">
        <v>19203.2</v>
      </c>
      <c r="F49" s="98">
        <v>31.740826446280995</v>
      </c>
    </row>
    <row r="50" spans="1:6" ht="15" customHeight="1">
      <c r="A50" t="s">
        <v>170</v>
      </c>
      <c r="B50" t="s">
        <v>59</v>
      </c>
      <c r="C50" t="s">
        <v>171</v>
      </c>
      <c r="D50" s="98">
        <v>40000</v>
      </c>
      <c r="E50" s="98">
        <v>13303.2</v>
      </c>
      <c r="F50" s="98">
        <v>33.258000000000003</v>
      </c>
    </row>
    <row r="51" spans="1:6" ht="15" customHeight="1">
      <c r="A51" t="s">
        <v>172</v>
      </c>
      <c r="B51" t="s">
        <v>101</v>
      </c>
      <c r="C51" t="s">
        <v>173</v>
      </c>
      <c r="D51" s="98">
        <v>20000</v>
      </c>
      <c r="E51" s="98">
        <v>5900</v>
      </c>
      <c r="F51" s="98">
        <v>29.5</v>
      </c>
    </row>
    <row r="52" spans="1:6" ht="15" customHeight="1">
      <c r="A52" t="s">
        <v>174</v>
      </c>
      <c r="B52" t="s">
        <v>175</v>
      </c>
      <c r="C52" t="s">
        <v>176</v>
      </c>
      <c r="D52" s="98">
        <v>500</v>
      </c>
      <c r="E52" s="98">
        <v>0</v>
      </c>
      <c r="F52" s="98">
        <v>0</v>
      </c>
    </row>
    <row r="53" spans="1:6" ht="15" customHeight="1">
      <c r="A53" t="s">
        <v>113</v>
      </c>
      <c r="B53" t="s">
        <v>12</v>
      </c>
      <c r="C53" t="s">
        <v>13</v>
      </c>
      <c r="D53" s="98">
        <v>285300</v>
      </c>
      <c r="E53" s="98">
        <v>136915.06</v>
      </c>
      <c r="F53" s="98">
        <v>47.98985629162285</v>
      </c>
    </row>
    <row r="54" spans="1:6" ht="15" customHeight="1">
      <c r="A54" t="s">
        <v>177</v>
      </c>
      <c r="B54" t="s">
        <v>61</v>
      </c>
      <c r="C54" t="s">
        <v>178</v>
      </c>
      <c r="D54" s="98">
        <v>80000</v>
      </c>
      <c r="E54" s="98">
        <v>56220.959999999999</v>
      </c>
      <c r="F54" s="98">
        <v>70.276200000000003</v>
      </c>
    </row>
    <row r="55" spans="1:6" ht="15" customHeight="1">
      <c r="A55" t="s">
        <v>179</v>
      </c>
      <c r="B55" t="s">
        <v>62</v>
      </c>
      <c r="C55" t="s">
        <v>180</v>
      </c>
      <c r="D55" s="98">
        <v>145000</v>
      </c>
      <c r="E55" s="98">
        <v>58051.839999999997</v>
      </c>
      <c r="F55" s="98">
        <v>40.035751724137931</v>
      </c>
    </row>
    <row r="56" spans="1:6" ht="15" customHeight="1">
      <c r="A56" t="s">
        <v>181</v>
      </c>
      <c r="B56" t="s">
        <v>63</v>
      </c>
      <c r="C56" t="s">
        <v>182</v>
      </c>
      <c r="D56" s="98">
        <v>46300</v>
      </c>
      <c r="E56" s="98">
        <v>13051.97</v>
      </c>
      <c r="F56" s="98">
        <v>28.189999999999998</v>
      </c>
    </row>
    <row r="57" spans="1:6" ht="15" customHeight="1">
      <c r="A57" t="s">
        <v>183</v>
      </c>
      <c r="B57" t="s">
        <v>65</v>
      </c>
      <c r="C57" t="s">
        <v>184</v>
      </c>
      <c r="D57" s="98">
        <v>7000</v>
      </c>
      <c r="E57" s="98">
        <v>4170.18</v>
      </c>
      <c r="F57" s="98">
        <v>59.574000000000005</v>
      </c>
    </row>
    <row r="58" spans="1:6" ht="15" customHeight="1">
      <c r="A58" t="s">
        <v>185</v>
      </c>
      <c r="B58" t="s">
        <v>66</v>
      </c>
      <c r="C58" t="s">
        <v>186</v>
      </c>
      <c r="D58" s="98">
        <v>7000</v>
      </c>
      <c r="E58" s="98">
        <v>5420.11</v>
      </c>
      <c r="F58" s="98">
        <v>77.43014285714284</v>
      </c>
    </row>
    <row r="59" spans="1:6" ht="15" customHeight="1">
      <c r="A59" t="s">
        <v>113</v>
      </c>
      <c r="B59" t="s">
        <v>14</v>
      </c>
      <c r="C59" t="s">
        <v>15</v>
      </c>
      <c r="D59" s="98">
        <v>298000</v>
      </c>
      <c r="E59" s="98">
        <v>113209.77</v>
      </c>
      <c r="F59" s="98">
        <v>37.989855704697987</v>
      </c>
    </row>
    <row r="60" spans="1:6" ht="15" customHeight="1">
      <c r="A60" t="s">
        <v>187</v>
      </c>
      <c r="B60" t="s">
        <v>67</v>
      </c>
      <c r="C60" t="s">
        <v>188</v>
      </c>
      <c r="D60" s="98">
        <v>20000</v>
      </c>
      <c r="E60" s="98">
        <v>6597.73</v>
      </c>
      <c r="F60" s="98">
        <v>32.98865</v>
      </c>
    </row>
    <row r="61" spans="1:6" ht="15" customHeight="1">
      <c r="A61" t="s">
        <v>189</v>
      </c>
      <c r="B61" t="s">
        <v>68</v>
      </c>
      <c r="C61" t="s">
        <v>190</v>
      </c>
      <c r="D61" s="98">
        <v>130000</v>
      </c>
      <c r="E61" s="98">
        <v>52099.32</v>
      </c>
      <c r="F61" s="98">
        <v>40.0764</v>
      </c>
    </row>
    <row r="62" spans="1:6" ht="15" customHeight="1">
      <c r="A62" t="s">
        <v>191</v>
      </c>
      <c r="B62" t="s">
        <v>68</v>
      </c>
      <c r="C62" t="s">
        <v>192</v>
      </c>
      <c r="D62" s="98">
        <v>0</v>
      </c>
      <c r="E62" s="98">
        <v>0</v>
      </c>
      <c r="F62" s="98">
        <v>0</v>
      </c>
    </row>
    <row r="63" spans="1:6" ht="15" customHeight="1">
      <c r="A63" t="s">
        <v>193</v>
      </c>
      <c r="B63" t="s">
        <v>69</v>
      </c>
      <c r="C63" t="s">
        <v>194</v>
      </c>
      <c r="D63" s="98">
        <v>4000</v>
      </c>
      <c r="E63" s="98">
        <v>1500</v>
      </c>
      <c r="F63" s="98">
        <v>37.5</v>
      </c>
    </row>
    <row r="64" spans="1:6" ht="15" customHeight="1">
      <c r="A64" t="s">
        <v>195</v>
      </c>
      <c r="B64" t="s">
        <v>70</v>
      </c>
      <c r="C64" t="s">
        <v>196</v>
      </c>
      <c r="D64" s="98">
        <v>70000</v>
      </c>
      <c r="E64" s="98">
        <v>27531.98</v>
      </c>
      <c r="F64" s="98">
        <v>39.331400000000002</v>
      </c>
    </row>
    <row r="65" spans="1:6" ht="15" customHeight="1">
      <c r="A65" t="s">
        <v>197</v>
      </c>
      <c r="B65" t="s">
        <v>72</v>
      </c>
      <c r="C65" t="s">
        <v>198</v>
      </c>
      <c r="D65" s="98">
        <v>8000</v>
      </c>
      <c r="E65" s="98">
        <v>5390</v>
      </c>
      <c r="F65" s="98">
        <v>67.375</v>
      </c>
    </row>
    <row r="66" spans="1:6" ht="15" customHeight="1">
      <c r="A66" t="s">
        <v>199</v>
      </c>
      <c r="B66" t="s">
        <v>73</v>
      </c>
      <c r="C66" t="s">
        <v>161</v>
      </c>
      <c r="D66" s="98">
        <v>30000</v>
      </c>
      <c r="E66" s="98">
        <v>6218.75</v>
      </c>
      <c r="F66" s="98">
        <v>20.729166666666668</v>
      </c>
    </row>
    <row r="67" spans="1:6" ht="15" customHeight="1">
      <c r="A67" t="s">
        <v>200</v>
      </c>
      <c r="B67" t="s">
        <v>74</v>
      </c>
      <c r="C67" t="s">
        <v>201</v>
      </c>
      <c r="D67" s="98">
        <v>31000</v>
      </c>
      <c r="E67" s="98">
        <v>13531.99</v>
      </c>
      <c r="F67" s="98">
        <v>43.651580645161289</v>
      </c>
    </row>
    <row r="68" spans="1:6" ht="15" customHeight="1">
      <c r="A68" t="s">
        <v>202</v>
      </c>
      <c r="B68" t="s">
        <v>75</v>
      </c>
      <c r="C68" t="s">
        <v>203</v>
      </c>
      <c r="D68" s="98">
        <v>5000</v>
      </c>
      <c r="E68" s="98">
        <v>340</v>
      </c>
      <c r="F68" s="98">
        <v>6.8000000000000007</v>
      </c>
    </row>
    <row r="69" spans="1:6" ht="15" customHeight="1">
      <c r="A69" t="s">
        <v>113</v>
      </c>
      <c r="B69" t="s">
        <v>32</v>
      </c>
      <c r="C69" t="s">
        <v>204</v>
      </c>
      <c r="D69" s="98">
        <v>0</v>
      </c>
      <c r="E69" s="98">
        <v>0</v>
      </c>
      <c r="F69" s="98">
        <v>0</v>
      </c>
    </row>
    <row r="70" spans="1:6" ht="15" customHeight="1">
      <c r="A70" t="s">
        <v>205</v>
      </c>
      <c r="B70" t="s">
        <v>206</v>
      </c>
      <c r="C70" t="s">
        <v>207</v>
      </c>
      <c r="D70" s="98">
        <v>0</v>
      </c>
      <c r="E70" s="98">
        <v>0</v>
      </c>
      <c r="F70" s="98">
        <v>0</v>
      </c>
    </row>
    <row r="71" spans="1:6" ht="15" customHeight="1">
      <c r="A71" t="s">
        <v>113</v>
      </c>
      <c r="B71" t="s">
        <v>16</v>
      </c>
      <c r="C71" t="s">
        <v>17</v>
      </c>
      <c r="D71" s="98">
        <v>55000</v>
      </c>
      <c r="E71" s="98">
        <v>11239.2</v>
      </c>
      <c r="F71" s="98">
        <v>20.434909090909091</v>
      </c>
    </row>
    <row r="72" spans="1:6" ht="15" customHeight="1">
      <c r="A72" t="s">
        <v>208</v>
      </c>
      <c r="B72" t="s">
        <v>103</v>
      </c>
      <c r="C72" t="s">
        <v>209</v>
      </c>
      <c r="D72" s="98">
        <v>34000</v>
      </c>
      <c r="E72" s="98">
        <v>9177.32</v>
      </c>
      <c r="F72" s="98">
        <v>26.992117647058823</v>
      </c>
    </row>
    <row r="73" spans="1:6" ht="15" customHeight="1">
      <c r="A73" t="s">
        <v>210</v>
      </c>
      <c r="B73" t="s">
        <v>211</v>
      </c>
      <c r="C73" t="s">
        <v>212</v>
      </c>
      <c r="D73" s="98">
        <v>0</v>
      </c>
      <c r="E73" s="98">
        <v>0</v>
      </c>
      <c r="F73" s="98">
        <v>0</v>
      </c>
    </row>
    <row r="74" spans="1:6" ht="15" customHeight="1">
      <c r="A74" t="s">
        <v>213</v>
      </c>
      <c r="B74" t="s">
        <v>214</v>
      </c>
      <c r="C74" t="s">
        <v>215</v>
      </c>
      <c r="D74" s="98">
        <v>2000</v>
      </c>
      <c r="E74" s="98">
        <v>1040</v>
      </c>
      <c r="F74" s="98">
        <v>52</v>
      </c>
    </row>
    <row r="75" spans="1:6" ht="15" customHeight="1">
      <c r="A75" t="s">
        <v>216</v>
      </c>
      <c r="B75" t="s">
        <v>100</v>
      </c>
      <c r="C75" t="s">
        <v>165</v>
      </c>
      <c r="D75" s="98">
        <v>10000</v>
      </c>
      <c r="E75" s="98">
        <v>0</v>
      </c>
      <c r="F75" s="98">
        <v>0</v>
      </c>
    </row>
    <row r="76" spans="1:6" ht="15" customHeight="1">
      <c r="A76" t="s">
        <v>217</v>
      </c>
      <c r="B76" t="s">
        <v>104</v>
      </c>
      <c r="C76" t="s">
        <v>218</v>
      </c>
      <c r="D76" s="98">
        <v>4000</v>
      </c>
      <c r="E76" s="98">
        <v>0</v>
      </c>
      <c r="F76" s="98">
        <v>0</v>
      </c>
    </row>
    <row r="77" spans="1:6" ht="15" customHeight="1">
      <c r="A77" t="s">
        <v>219</v>
      </c>
      <c r="B77" t="s">
        <v>105</v>
      </c>
      <c r="C77" t="s">
        <v>220</v>
      </c>
      <c r="D77" s="98">
        <v>5000</v>
      </c>
      <c r="E77" s="98">
        <v>1021.88</v>
      </c>
      <c r="F77" s="98">
        <v>20.4376</v>
      </c>
    </row>
    <row r="78" spans="1:6" ht="15" customHeight="1">
      <c r="A78" t="s">
        <v>113</v>
      </c>
      <c r="B78" t="s">
        <v>18</v>
      </c>
      <c r="C78" t="s">
        <v>19</v>
      </c>
      <c r="D78" s="98">
        <v>11500</v>
      </c>
      <c r="E78" s="98">
        <v>4855.54</v>
      </c>
      <c r="F78" s="98">
        <v>42.222086956521736</v>
      </c>
    </row>
    <row r="79" spans="1:6" ht="15" customHeight="1">
      <c r="A79" t="s">
        <v>113</v>
      </c>
      <c r="B79" t="s">
        <v>20</v>
      </c>
      <c r="C79" t="s">
        <v>21</v>
      </c>
      <c r="D79" s="98">
        <v>11500</v>
      </c>
      <c r="E79" s="98">
        <v>4855.54</v>
      </c>
      <c r="F79" s="98">
        <v>42.222086956521736</v>
      </c>
    </row>
    <row r="80" spans="1:6" ht="15" customHeight="1">
      <c r="A80" t="s">
        <v>221</v>
      </c>
      <c r="B80" t="s">
        <v>76</v>
      </c>
      <c r="C80" t="s">
        <v>222</v>
      </c>
      <c r="D80" s="98">
        <v>10000</v>
      </c>
      <c r="E80" s="98">
        <v>4705.3999999999996</v>
      </c>
      <c r="F80" s="98">
        <v>47.053999999999995</v>
      </c>
    </row>
    <row r="81" spans="1:6" ht="15" customHeight="1">
      <c r="A81" t="s">
        <v>223</v>
      </c>
      <c r="B81" t="s">
        <v>224</v>
      </c>
      <c r="C81" t="s">
        <v>225</v>
      </c>
      <c r="D81" s="98">
        <v>1000</v>
      </c>
      <c r="E81" s="98">
        <v>150.13999999999999</v>
      </c>
      <c r="F81" s="98">
        <v>15.013999999999999</v>
      </c>
    </row>
    <row r="82" spans="1:6" ht="15" customHeight="1">
      <c r="A82" t="s">
        <v>226</v>
      </c>
      <c r="B82" t="s">
        <v>106</v>
      </c>
      <c r="C82" t="s">
        <v>227</v>
      </c>
      <c r="D82" s="98">
        <v>500</v>
      </c>
      <c r="E82" s="98">
        <v>0</v>
      </c>
      <c r="F82" s="98">
        <v>0</v>
      </c>
    </row>
    <row r="83" spans="1:6" ht="15" customHeight="1">
      <c r="A83" s="96" t="s">
        <v>129</v>
      </c>
      <c r="B83" s="96" t="s">
        <v>228</v>
      </c>
      <c r="C83" s="96" t="s">
        <v>229</v>
      </c>
      <c r="D83" s="96">
        <v>0</v>
      </c>
      <c r="E83" s="96">
        <v>0</v>
      </c>
      <c r="F83" s="96">
        <v>0</v>
      </c>
    </row>
    <row r="84" spans="1:6" ht="15" customHeight="1">
      <c r="A84" s="97" t="s">
        <v>132</v>
      </c>
      <c r="B84" s="97" t="s">
        <v>133</v>
      </c>
      <c r="C84" s="97" t="s">
        <v>134</v>
      </c>
      <c r="D84" s="97">
        <v>0</v>
      </c>
      <c r="E84" s="97">
        <v>0</v>
      </c>
      <c r="F84" s="97">
        <v>0</v>
      </c>
    </row>
    <row r="85" spans="1:6" ht="15" customHeight="1">
      <c r="A85" s="98" t="s">
        <v>113</v>
      </c>
      <c r="B85" s="98" t="s">
        <v>30</v>
      </c>
      <c r="C85" s="98" t="s">
        <v>31</v>
      </c>
      <c r="D85" s="98">
        <v>0</v>
      </c>
      <c r="E85" s="98">
        <v>0</v>
      </c>
      <c r="F85" s="98">
        <v>0</v>
      </c>
    </row>
    <row r="86" spans="1:6" ht="15" customHeight="1">
      <c r="A86" t="s">
        <v>113</v>
      </c>
      <c r="B86" t="s">
        <v>8</v>
      </c>
      <c r="C86" t="s">
        <v>9</v>
      </c>
      <c r="D86" s="98">
        <v>0</v>
      </c>
      <c r="E86" s="98">
        <v>0</v>
      </c>
      <c r="F86" s="98">
        <v>0</v>
      </c>
    </row>
    <row r="87" spans="1:6" ht="15" customHeight="1">
      <c r="A87" t="s">
        <v>113</v>
      </c>
      <c r="B87" t="s">
        <v>14</v>
      </c>
      <c r="C87" t="s">
        <v>15</v>
      </c>
      <c r="D87" s="98">
        <v>0</v>
      </c>
      <c r="E87" s="98">
        <v>0</v>
      </c>
      <c r="F87" s="98">
        <v>0</v>
      </c>
    </row>
    <row r="88" spans="1:6" ht="15" customHeight="1">
      <c r="A88" t="s">
        <v>230</v>
      </c>
      <c r="B88" t="s">
        <v>68</v>
      </c>
      <c r="C88" t="s">
        <v>231</v>
      </c>
      <c r="D88" s="98">
        <v>0</v>
      </c>
      <c r="E88" s="98">
        <v>0</v>
      </c>
      <c r="F88" s="98">
        <v>0</v>
      </c>
    </row>
    <row r="89" spans="1:6" ht="15" customHeight="1">
      <c r="A89" s="96" t="s">
        <v>129</v>
      </c>
      <c r="B89" s="96" t="s">
        <v>232</v>
      </c>
      <c r="C89" s="96" t="s">
        <v>233</v>
      </c>
      <c r="D89" s="96">
        <v>161155</v>
      </c>
      <c r="E89" s="96">
        <v>5040</v>
      </c>
      <c r="F89" s="96">
        <v>3.1274239086593649</v>
      </c>
    </row>
    <row r="90" spans="1:6" ht="15" customHeight="1">
      <c r="A90" s="97" t="s">
        <v>132</v>
      </c>
      <c r="B90" s="97" t="s">
        <v>133</v>
      </c>
      <c r="C90" s="97" t="s">
        <v>134</v>
      </c>
      <c r="D90" s="97">
        <v>161155</v>
      </c>
      <c r="E90" s="97">
        <v>5040</v>
      </c>
      <c r="F90" s="97">
        <v>3.1274239086593649</v>
      </c>
    </row>
    <row r="91" spans="1:6" ht="15" customHeight="1">
      <c r="A91" s="98" t="s">
        <v>113</v>
      </c>
      <c r="B91" s="98" t="s">
        <v>30</v>
      </c>
      <c r="C91" s="98" t="s">
        <v>31</v>
      </c>
      <c r="D91" s="98">
        <v>161155</v>
      </c>
      <c r="E91" s="98">
        <v>5040</v>
      </c>
      <c r="F91" s="98">
        <v>3.1274239086593649</v>
      </c>
    </row>
    <row r="92" spans="1:6" ht="15" customHeight="1">
      <c r="A92" t="s">
        <v>113</v>
      </c>
      <c r="B92" t="s">
        <v>8</v>
      </c>
      <c r="C92" t="s">
        <v>9</v>
      </c>
      <c r="D92" s="98">
        <v>20050</v>
      </c>
      <c r="E92" s="98">
        <v>5040</v>
      </c>
      <c r="F92" s="98">
        <v>25.137157107231921</v>
      </c>
    </row>
    <row r="93" spans="1:6" ht="15" customHeight="1">
      <c r="A93" t="s">
        <v>113</v>
      </c>
      <c r="B93" t="s">
        <v>14</v>
      </c>
      <c r="C93" t="s">
        <v>15</v>
      </c>
      <c r="D93" s="98">
        <v>20050</v>
      </c>
      <c r="E93" s="98">
        <v>5040</v>
      </c>
      <c r="F93" s="98">
        <v>25.137157107231921</v>
      </c>
    </row>
    <row r="94" spans="1:6" ht="15" customHeight="1">
      <c r="A94" t="s">
        <v>234</v>
      </c>
      <c r="B94" t="s">
        <v>71</v>
      </c>
      <c r="C94" t="s">
        <v>235</v>
      </c>
      <c r="D94" s="98">
        <v>5000</v>
      </c>
      <c r="E94" s="98">
        <v>0</v>
      </c>
      <c r="F94" s="98">
        <v>0</v>
      </c>
    </row>
    <row r="95" spans="1:6" ht="15" customHeight="1">
      <c r="A95" t="s">
        <v>236</v>
      </c>
      <c r="B95" t="s">
        <v>72</v>
      </c>
      <c r="C95" t="s">
        <v>237</v>
      </c>
      <c r="D95" s="98">
        <v>15050</v>
      </c>
      <c r="E95" s="98">
        <v>5040</v>
      </c>
      <c r="F95" s="98">
        <v>33.488372093023258</v>
      </c>
    </row>
    <row r="96" spans="1:6" ht="15" customHeight="1">
      <c r="A96" t="s">
        <v>113</v>
      </c>
      <c r="B96" t="s">
        <v>143</v>
      </c>
      <c r="C96" t="s">
        <v>144</v>
      </c>
      <c r="D96" s="98">
        <v>141105</v>
      </c>
      <c r="E96" s="98">
        <v>0</v>
      </c>
      <c r="F96" s="98">
        <v>0</v>
      </c>
    </row>
    <row r="97" spans="1:6" ht="15" customHeight="1">
      <c r="A97" t="s">
        <v>113</v>
      </c>
      <c r="B97" t="s">
        <v>39</v>
      </c>
      <c r="C97" t="s">
        <v>40</v>
      </c>
      <c r="D97" s="98">
        <v>141105</v>
      </c>
      <c r="E97" s="98">
        <v>0</v>
      </c>
      <c r="F97" s="98">
        <v>0</v>
      </c>
    </row>
    <row r="98" spans="1:6" ht="15" customHeight="1">
      <c r="A98" t="s">
        <v>238</v>
      </c>
      <c r="B98" t="s">
        <v>239</v>
      </c>
      <c r="C98" t="s">
        <v>240</v>
      </c>
      <c r="D98" s="98">
        <v>141105</v>
      </c>
      <c r="E98" s="98">
        <v>0</v>
      </c>
      <c r="F98" s="98">
        <v>0</v>
      </c>
    </row>
    <row r="99" spans="1:6" ht="15" customHeight="1">
      <c r="A99" s="95" t="s">
        <v>127</v>
      </c>
      <c r="B99" s="95" t="s">
        <v>241</v>
      </c>
      <c r="C99" s="95" t="s">
        <v>242</v>
      </c>
      <c r="D99" s="95">
        <v>10280000</v>
      </c>
      <c r="E99" s="95">
        <v>4373072.5</v>
      </c>
      <c r="F99" s="95">
        <v>42.539615758754863</v>
      </c>
    </row>
    <row r="100" spans="1:6" ht="15" customHeight="1">
      <c r="A100" s="96" t="s">
        <v>129</v>
      </c>
      <c r="B100" s="96" t="s">
        <v>232</v>
      </c>
      <c r="C100" s="96" t="s">
        <v>233</v>
      </c>
      <c r="D100" s="96">
        <v>10280000</v>
      </c>
      <c r="E100" s="96">
        <v>4373072.5</v>
      </c>
      <c r="F100" s="96">
        <v>42.539615758754863</v>
      </c>
    </row>
    <row r="101" spans="1:6" ht="15" customHeight="1">
      <c r="A101" s="97" t="s">
        <v>132</v>
      </c>
      <c r="B101" s="97" t="s">
        <v>133</v>
      </c>
      <c r="C101" s="97" t="s">
        <v>134</v>
      </c>
      <c r="D101" s="97">
        <v>10280000</v>
      </c>
      <c r="E101" s="97">
        <v>4373072.5</v>
      </c>
      <c r="F101" s="97">
        <v>42.539615758754863</v>
      </c>
    </row>
    <row r="102" spans="1:6" ht="15" customHeight="1">
      <c r="A102" s="98" t="s">
        <v>113</v>
      </c>
      <c r="B102" s="98" t="s">
        <v>30</v>
      </c>
      <c r="C102" s="98" t="s">
        <v>31</v>
      </c>
      <c r="D102" s="98">
        <v>10280000</v>
      </c>
      <c r="E102" s="98">
        <v>4373072.5</v>
      </c>
      <c r="F102" s="98">
        <v>42.539615758754863</v>
      </c>
    </row>
    <row r="103" spans="1:6" ht="15" customHeight="1">
      <c r="A103" t="s">
        <v>113</v>
      </c>
      <c r="B103" t="s">
        <v>0</v>
      </c>
      <c r="C103" t="s">
        <v>1</v>
      </c>
      <c r="D103" s="98">
        <v>9860000</v>
      </c>
      <c r="E103" s="98">
        <v>4194732.1399999997</v>
      </c>
      <c r="F103" s="98">
        <v>42.542922312373221</v>
      </c>
    </row>
    <row r="104" spans="1:6" ht="15" customHeight="1">
      <c r="A104" t="s">
        <v>113</v>
      </c>
      <c r="B104" t="s">
        <v>2</v>
      </c>
      <c r="C104" t="s">
        <v>3</v>
      </c>
      <c r="D104" s="98">
        <v>7890000</v>
      </c>
      <c r="E104" s="98">
        <v>3494702.76</v>
      </c>
      <c r="F104" s="98">
        <v>44.292810646387828</v>
      </c>
    </row>
    <row r="105" spans="1:6" ht="15" customHeight="1">
      <c r="A105" t="s">
        <v>243</v>
      </c>
      <c r="B105" t="s">
        <v>98</v>
      </c>
      <c r="C105" t="s">
        <v>244</v>
      </c>
      <c r="D105" s="98">
        <v>7200000</v>
      </c>
      <c r="E105" s="98">
        <v>3334254.37</v>
      </c>
      <c r="F105" s="98">
        <v>46.309088472222228</v>
      </c>
    </row>
    <row r="106" spans="1:6" ht="15" customHeight="1">
      <c r="A106" t="s">
        <v>245</v>
      </c>
      <c r="B106" t="s">
        <v>98</v>
      </c>
      <c r="C106" t="s">
        <v>246</v>
      </c>
      <c r="D106" s="98">
        <v>90000</v>
      </c>
      <c r="E106" s="98">
        <v>0</v>
      </c>
      <c r="F106" s="98">
        <v>0</v>
      </c>
    </row>
    <row r="107" spans="1:6" ht="15" customHeight="1">
      <c r="A107" t="s">
        <v>247</v>
      </c>
      <c r="B107" t="s">
        <v>248</v>
      </c>
      <c r="C107" t="s">
        <v>249</v>
      </c>
      <c r="D107" s="98">
        <v>400000</v>
      </c>
      <c r="E107" s="98">
        <v>128701.81</v>
      </c>
      <c r="F107" s="98">
        <v>32.175452499999999</v>
      </c>
    </row>
    <row r="108" spans="1:6" ht="15" customHeight="1">
      <c r="A108" t="s">
        <v>250</v>
      </c>
      <c r="B108" t="s">
        <v>251</v>
      </c>
      <c r="C108" t="s">
        <v>252</v>
      </c>
      <c r="D108" s="98">
        <v>200000</v>
      </c>
      <c r="E108" s="98">
        <v>31746.58</v>
      </c>
      <c r="F108" s="98">
        <v>15.873290000000001</v>
      </c>
    </row>
    <row r="109" spans="1:6" ht="15" customHeight="1">
      <c r="A109" t="s">
        <v>113</v>
      </c>
      <c r="B109" t="s">
        <v>4</v>
      </c>
      <c r="C109" t="s">
        <v>5</v>
      </c>
      <c r="D109" s="98">
        <v>400000</v>
      </c>
      <c r="E109" s="98">
        <v>123373.15</v>
      </c>
      <c r="F109" s="98">
        <v>30.843287499999999</v>
      </c>
    </row>
    <row r="110" spans="1:6" ht="15" customHeight="1">
      <c r="A110" t="s">
        <v>253</v>
      </c>
      <c r="B110" t="s">
        <v>57</v>
      </c>
      <c r="C110" t="s">
        <v>254</v>
      </c>
      <c r="D110" s="98">
        <v>400000</v>
      </c>
      <c r="E110" s="98">
        <v>123373.15</v>
      </c>
      <c r="F110" s="98">
        <v>30.843287499999999</v>
      </c>
    </row>
    <row r="111" spans="1:6" ht="15" customHeight="1">
      <c r="A111" t="s">
        <v>113</v>
      </c>
      <c r="B111" t="s">
        <v>6</v>
      </c>
      <c r="C111" t="s">
        <v>7</v>
      </c>
      <c r="D111" s="98">
        <v>1570000</v>
      </c>
      <c r="E111" s="98">
        <v>576656.23</v>
      </c>
      <c r="F111" s="98">
        <v>36.729696178343943</v>
      </c>
    </row>
    <row r="112" spans="1:6" ht="15" customHeight="1">
      <c r="A112" t="s">
        <v>255</v>
      </c>
      <c r="B112" t="s">
        <v>58</v>
      </c>
      <c r="C112" t="s">
        <v>256</v>
      </c>
      <c r="D112" s="98">
        <v>1570000</v>
      </c>
      <c r="E112" s="98">
        <v>576656.23</v>
      </c>
      <c r="F112" s="98">
        <v>36.729696178343943</v>
      </c>
    </row>
    <row r="113" spans="1:6" ht="15" customHeight="1">
      <c r="A113" t="s">
        <v>113</v>
      </c>
      <c r="B113" t="s">
        <v>8</v>
      </c>
      <c r="C113" t="s">
        <v>9</v>
      </c>
      <c r="D113" s="98">
        <v>420000</v>
      </c>
      <c r="E113" s="98">
        <v>178340.36</v>
      </c>
      <c r="F113" s="98">
        <v>42.461990476190472</v>
      </c>
    </row>
    <row r="114" spans="1:6" ht="15" customHeight="1">
      <c r="A114" t="s">
        <v>113</v>
      </c>
      <c r="B114" t="s">
        <v>10</v>
      </c>
      <c r="C114" t="s">
        <v>11</v>
      </c>
      <c r="D114" s="98">
        <v>400000</v>
      </c>
      <c r="E114" s="98">
        <v>172802.86</v>
      </c>
      <c r="F114" s="98">
        <v>43.200714999999995</v>
      </c>
    </row>
    <row r="115" spans="1:6" ht="15" customHeight="1">
      <c r="A115" t="s">
        <v>257</v>
      </c>
      <c r="B115" t="s">
        <v>60</v>
      </c>
      <c r="C115" t="s">
        <v>258</v>
      </c>
      <c r="D115" s="98">
        <v>400000</v>
      </c>
      <c r="E115" s="98">
        <v>172802.86</v>
      </c>
      <c r="F115" s="98">
        <v>43.200714999999995</v>
      </c>
    </row>
    <row r="116" spans="1:6" ht="15" customHeight="1">
      <c r="A116" t="s">
        <v>113</v>
      </c>
      <c r="B116" t="s">
        <v>16</v>
      </c>
      <c r="C116" t="s">
        <v>17</v>
      </c>
      <c r="D116" s="98">
        <v>20000</v>
      </c>
      <c r="E116" s="98">
        <v>5537.5</v>
      </c>
      <c r="F116" s="98">
        <v>27.6875</v>
      </c>
    </row>
    <row r="117" spans="1:6" ht="15" customHeight="1">
      <c r="A117" t="s">
        <v>259</v>
      </c>
      <c r="B117" t="s">
        <v>100</v>
      </c>
      <c r="C117" t="s">
        <v>260</v>
      </c>
      <c r="D117" s="98">
        <v>20000</v>
      </c>
      <c r="E117" s="98">
        <v>5537.5</v>
      </c>
      <c r="F117" s="98">
        <v>27.6875</v>
      </c>
    </row>
    <row r="118" spans="1:6" ht="15" customHeight="1">
      <c r="A118" s="95" t="s">
        <v>261</v>
      </c>
      <c r="B118" s="95" t="s">
        <v>262</v>
      </c>
      <c r="C118" s="95" t="s">
        <v>263</v>
      </c>
      <c r="D118" s="95">
        <v>134000</v>
      </c>
      <c r="E118" s="95">
        <v>28029.05</v>
      </c>
      <c r="F118" s="95">
        <v>20.917201492537313</v>
      </c>
    </row>
    <row r="119" spans="1:6" ht="15" customHeight="1">
      <c r="A119" s="96" t="s">
        <v>129</v>
      </c>
      <c r="B119" s="96" t="s">
        <v>130</v>
      </c>
      <c r="C119" s="96" t="s">
        <v>131</v>
      </c>
      <c r="D119" s="96">
        <v>52000</v>
      </c>
      <c r="E119" s="96">
        <v>27414.38</v>
      </c>
      <c r="F119" s="96">
        <v>52.719961538461533</v>
      </c>
    </row>
    <row r="120" spans="1:6" ht="15" customHeight="1">
      <c r="A120" s="97" t="s">
        <v>132</v>
      </c>
      <c r="B120" s="97" t="s">
        <v>133</v>
      </c>
      <c r="C120" s="97" t="s">
        <v>134</v>
      </c>
      <c r="D120" s="97">
        <v>52000</v>
      </c>
      <c r="E120" s="97">
        <v>27414.38</v>
      </c>
      <c r="F120" s="97">
        <v>52.719961538461533</v>
      </c>
    </row>
    <row r="121" spans="1:6" ht="15" customHeight="1">
      <c r="A121" s="98" t="s">
        <v>113</v>
      </c>
      <c r="B121" s="98" t="s">
        <v>33</v>
      </c>
      <c r="C121" s="98" t="s">
        <v>34</v>
      </c>
      <c r="D121" s="98">
        <v>52000</v>
      </c>
      <c r="E121" s="98">
        <v>27414.38</v>
      </c>
      <c r="F121" s="98">
        <v>52.719961538461533</v>
      </c>
    </row>
    <row r="122" spans="1:6" ht="15" customHeight="1">
      <c r="A122" t="s">
        <v>113</v>
      </c>
      <c r="B122" t="s">
        <v>22</v>
      </c>
      <c r="C122" t="s">
        <v>23</v>
      </c>
      <c r="D122" s="98">
        <v>52000</v>
      </c>
      <c r="E122" s="98">
        <v>27414.38</v>
      </c>
      <c r="F122" s="98">
        <v>52.719961538461533</v>
      </c>
    </row>
    <row r="123" spans="1:6" ht="15" customHeight="1">
      <c r="A123" t="s">
        <v>113</v>
      </c>
      <c r="B123" t="s">
        <v>24</v>
      </c>
      <c r="C123" t="s">
        <v>25</v>
      </c>
      <c r="D123" s="98">
        <v>30000</v>
      </c>
      <c r="E123" s="98">
        <v>18058.45</v>
      </c>
      <c r="F123" s="98">
        <v>60.194833333333328</v>
      </c>
    </row>
    <row r="124" spans="1:6" ht="19.5" customHeight="1">
      <c r="A124" t="s">
        <v>264</v>
      </c>
      <c r="B124" t="s">
        <v>108</v>
      </c>
      <c r="C124" t="s">
        <v>265</v>
      </c>
      <c r="D124" s="98">
        <v>30000</v>
      </c>
      <c r="E124" s="98">
        <v>18058.45</v>
      </c>
      <c r="F124" s="98">
        <v>60.194833333333328</v>
      </c>
    </row>
    <row r="125" spans="1:6" ht="15" customHeight="1">
      <c r="A125" t="s">
        <v>113</v>
      </c>
      <c r="B125" t="s">
        <v>266</v>
      </c>
      <c r="C125" t="s">
        <v>267</v>
      </c>
      <c r="D125" s="98">
        <v>22000</v>
      </c>
      <c r="E125" s="98">
        <v>9355.93</v>
      </c>
      <c r="F125" s="98">
        <v>42.526954545454551</v>
      </c>
    </row>
    <row r="126" spans="1:6" ht="15" customHeight="1">
      <c r="A126" t="s">
        <v>268</v>
      </c>
      <c r="B126" t="s">
        <v>269</v>
      </c>
      <c r="C126" t="s">
        <v>270</v>
      </c>
      <c r="D126" s="98">
        <v>22000</v>
      </c>
      <c r="E126" s="98">
        <v>9355.93</v>
      </c>
      <c r="F126" s="98">
        <v>42.526954545454551</v>
      </c>
    </row>
    <row r="127" spans="1:6" ht="15" customHeight="1">
      <c r="A127" s="96" t="s">
        <v>129</v>
      </c>
      <c r="B127" s="96" t="s">
        <v>147</v>
      </c>
      <c r="C127" s="96" t="s">
        <v>148</v>
      </c>
      <c r="D127" s="96">
        <v>0</v>
      </c>
      <c r="E127" s="96">
        <v>0</v>
      </c>
      <c r="F127" s="96">
        <v>0</v>
      </c>
    </row>
    <row r="128" spans="1:6" ht="15" customHeight="1">
      <c r="A128" s="97" t="s">
        <v>132</v>
      </c>
      <c r="B128" s="97" t="s">
        <v>133</v>
      </c>
      <c r="C128" s="97" t="s">
        <v>134</v>
      </c>
      <c r="D128" s="97">
        <v>0</v>
      </c>
      <c r="E128" s="97">
        <v>0</v>
      </c>
      <c r="F128" s="97">
        <v>0</v>
      </c>
    </row>
    <row r="129" spans="1:6" ht="15" customHeight="1">
      <c r="A129" s="98" t="s">
        <v>113</v>
      </c>
      <c r="B129" s="98" t="s">
        <v>33</v>
      </c>
      <c r="C129" s="98" t="s">
        <v>34</v>
      </c>
      <c r="D129" s="98">
        <v>0</v>
      </c>
      <c r="E129" s="98">
        <v>0</v>
      </c>
      <c r="F129" s="98">
        <v>0</v>
      </c>
    </row>
    <row r="130" spans="1:6" ht="15" customHeight="1">
      <c r="A130" t="s">
        <v>113</v>
      </c>
      <c r="B130" t="s">
        <v>22</v>
      </c>
      <c r="C130" t="s">
        <v>23</v>
      </c>
      <c r="D130" s="98">
        <v>0</v>
      </c>
      <c r="E130" s="98">
        <v>0</v>
      </c>
      <c r="F130" s="98">
        <v>0</v>
      </c>
    </row>
    <row r="131" spans="1:6" ht="15" customHeight="1">
      <c r="A131" t="s">
        <v>113</v>
      </c>
      <c r="B131" t="s">
        <v>24</v>
      </c>
      <c r="C131" t="s">
        <v>25</v>
      </c>
      <c r="D131" s="98">
        <v>0</v>
      </c>
      <c r="E131" s="98">
        <v>0</v>
      </c>
      <c r="F131" s="98">
        <v>0</v>
      </c>
    </row>
    <row r="132" spans="1:6" ht="15" customHeight="1">
      <c r="A132" t="s">
        <v>271</v>
      </c>
      <c r="B132" t="s">
        <v>108</v>
      </c>
      <c r="C132" t="s">
        <v>272</v>
      </c>
      <c r="D132" s="98">
        <v>0</v>
      </c>
      <c r="E132" s="98">
        <v>0</v>
      </c>
      <c r="F132" s="98">
        <v>0</v>
      </c>
    </row>
    <row r="133" spans="1:6" ht="15" customHeight="1">
      <c r="A133" t="s">
        <v>273</v>
      </c>
      <c r="B133" t="s">
        <v>108</v>
      </c>
      <c r="C133" t="s">
        <v>274</v>
      </c>
      <c r="D133" s="98">
        <v>0</v>
      </c>
      <c r="E133" s="98">
        <v>0</v>
      </c>
      <c r="F133" s="98">
        <v>0</v>
      </c>
    </row>
    <row r="134" spans="1:6" ht="15" customHeight="1">
      <c r="A134" t="s">
        <v>113</v>
      </c>
      <c r="B134" t="s">
        <v>266</v>
      </c>
      <c r="C134" t="s">
        <v>267</v>
      </c>
      <c r="D134" s="98">
        <v>0</v>
      </c>
      <c r="E134" s="98">
        <v>0</v>
      </c>
      <c r="F134" s="98">
        <v>0</v>
      </c>
    </row>
    <row r="135" spans="1:6" ht="15" customHeight="1">
      <c r="A135" t="s">
        <v>275</v>
      </c>
      <c r="B135" t="s">
        <v>269</v>
      </c>
      <c r="C135" t="s">
        <v>270</v>
      </c>
      <c r="D135" s="98">
        <v>0</v>
      </c>
      <c r="E135" s="98">
        <v>0</v>
      </c>
      <c r="F135" s="98">
        <v>0</v>
      </c>
    </row>
    <row r="136" spans="1:6" ht="15" customHeight="1">
      <c r="A136" s="96" t="s">
        <v>129</v>
      </c>
      <c r="B136" s="96" t="s">
        <v>228</v>
      </c>
      <c r="C136" s="96" t="s">
        <v>229</v>
      </c>
      <c r="D136" s="96">
        <v>2000</v>
      </c>
      <c r="E136" s="96">
        <v>0</v>
      </c>
      <c r="F136" s="96">
        <v>0</v>
      </c>
    </row>
    <row r="137" spans="1:6" ht="15" customHeight="1">
      <c r="A137" s="97" t="s">
        <v>132</v>
      </c>
      <c r="B137" s="97" t="s">
        <v>133</v>
      </c>
      <c r="C137" s="97" t="s">
        <v>134</v>
      </c>
      <c r="D137" s="97">
        <v>2000</v>
      </c>
      <c r="E137" s="97">
        <v>0</v>
      </c>
      <c r="F137" s="97">
        <v>0</v>
      </c>
    </row>
    <row r="138" spans="1:6" ht="15" customHeight="1">
      <c r="A138" s="98" t="s">
        <v>113</v>
      </c>
      <c r="B138" s="98" t="s">
        <v>33</v>
      </c>
      <c r="C138" s="98" t="s">
        <v>34</v>
      </c>
      <c r="D138" s="98">
        <v>2000</v>
      </c>
      <c r="E138" s="98">
        <v>0</v>
      </c>
      <c r="F138" s="98">
        <v>0</v>
      </c>
    </row>
    <row r="139" spans="1:6" ht="15" customHeight="1">
      <c r="A139" t="s">
        <v>113</v>
      </c>
      <c r="B139" t="s">
        <v>22</v>
      </c>
      <c r="C139" t="s">
        <v>23</v>
      </c>
      <c r="D139" s="98">
        <v>2000</v>
      </c>
      <c r="E139" s="98">
        <v>0</v>
      </c>
      <c r="F139" s="98">
        <v>0</v>
      </c>
    </row>
    <row r="140" spans="1:6" ht="15" customHeight="1">
      <c r="A140" t="s">
        <v>113</v>
      </c>
      <c r="B140" t="s">
        <v>266</v>
      </c>
      <c r="C140" t="s">
        <v>267</v>
      </c>
      <c r="D140" s="98">
        <v>2000</v>
      </c>
      <c r="E140" s="98">
        <v>0</v>
      </c>
      <c r="F140" s="98">
        <v>0</v>
      </c>
    </row>
    <row r="141" spans="1:6" ht="15" customHeight="1">
      <c r="A141" t="s">
        <v>276</v>
      </c>
      <c r="B141" t="s">
        <v>269</v>
      </c>
      <c r="C141" t="s">
        <v>277</v>
      </c>
      <c r="D141" s="98">
        <v>2000</v>
      </c>
      <c r="E141" s="98">
        <v>0</v>
      </c>
      <c r="F141" s="98">
        <v>0</v>
      </c>
    </row>
    <row r="142" spans="1:6" ht="15" customHeight="1">
      <c r="A142" s="96" t="s">
        <v>129</v>
      </c>
      <c r="B142" s="96" t="s">
        <v>232</v>
      </c>
      <c r="C142" s="96" t="s">
        <v>233</v>
      </c>
      <c r="D142" s="96">
        <v>80000</v>
      </c>
      <c r="E142" s="96">
        <v>614.66999999999996</v>
      </c>
      <c r="F142" s="96">
        <v>0.7683374999999999</v>
      </c>
    </row>
    <row r="143" spans="1:6" ht="15" customHeight="1">
      <c r="A143" s="97" t="s">
        <v>132</v>
      </c>
      <c r="B143" s="97" t="s">
        <v>133</v>
      </c>
      <c r="C143" s="97" t="s">
        <v>134</v>
      </c>
      <c r="D143" s="97">
        <v>80000</v>
      </c>
      <c r="E143" s="97">
        <v>614.66999999999996</v>
      </c>
      <c r="F143" s="97">
        <v>0.7683374999999999</v>
      </c>
    </row>
    <row r="144" spans="1:6" ht="15" customHeight="1">
      <c r="A144" s="98" t="s">
        <v>113</v>
      </c>
      <c r="B144" s="98" t="s">
        <v>30</v>
      </c>
      <c r="C144" s="98" t="s">
        <v>31</v>
      </c>
      <c r="D144" s="98">
        <v>0</v>
      </c>
      <c r="E144" s="98">
        <v>0</v>
      </c>
      <c r="F144" s="98">
        <v>0</v>
      </c>
    </row>
    <row r="145" spans="1:6" ht="15" customHeight="1">
      <c r="A145" t="s">
        <v>113</v>
      </c>
      <c r="B145" t="s">
        <v>8</v>
      </c>
      <c r="C145" t="s">
        <v>9</v>
      </c>
      <c r="D145" s="98">
        <v>0</v>
      </c>
      <c r="E145" s="98">
        <v>0</v>
      </c>
      <c r="F145" s="98">
        <v>0</v>
      </c>
    </row>
    <row r="146" spans="1:6" ht="15" customHeight="1">
      <c r="A146" t="s">
        <v>113</v>
      </c>
      <c r="B146" t="s">
        <v>14</v>
      </c>
      <c r="C146" t="s">
        <v>15</v>
      </c>
      <c r="D146" s="98">
        <v>0</v>
      </c>
      <c r="E146" s="98">
        <v>0</v>
      </c>
      <c r="F146" s="98">
        <v>0</v>
      </c>
    </row>
    <row r="147" spans="1:6" ht="15" customHeight="1">
      <c r="A147" t="s">
        <v>278</v>
      </c>
      <c r="B147" t="s">
        <v>68</v>
      </c>
      <c r="C147" t="s">
        <v>279</v>
      </c>
      <c r="D147" s="98">
        <v>0</v>
      </c>
      <c r="E147" s="98">
        <v>0</v>
      </c>
      <c r="F147" s="98">
        <v>0</v>
      </c>
    </row>
    <row r="148" spans="1:6" ht="15" customHeight="1">
      <c r="A148" s="98" t="s">
        <v>113</v>
      </c>
      <c r="B148" s="98" t="s">
        <v>33</v>
      </c>
      <c r="C148" s="98" t="s">
        <v>34</v>
      </c>
      <c r="D148" s="98">
        <v>80000</v>
      </c>
      <c r="E148" s="98">
        <v>614.66999999999996</v>
      </c>
      <c r="F148" s="98">
        <v>0.7683374999999999</v>
      </c>
    </row>
    <row r="149" spans="1:6" ht="15" customHeight="1">
      <c r="A149" t="s">
        <v>113</v>
      </c>
      <c r="B149" t="s">
        <v>22</v>
      </c>
      <c r="C149" t="s">
        <v>23</v>
      </c>
      <c r="D149" s="98">
        <v>80000</v>
      </c>
      <c r="E149" s="98">
        <v>614.66999999999996</v>
      </c>
      <c r="F149" s="98">
        <v>0.7683374999999999</v>
      </c>
    </row>
    <row r="150" spans="1:6" ht="15" customHeight="1">
      <c r="A150" t="s">
        <v>113</v>
      </c>
      <c r="B150" t="s">
        <v>24</v>
      </c>
      <c r="C150" t="s">
        <v>25</v>
      </c>
      <c r="D150" s="98">
        <v>0</v>
      </c>
      <c r="E150" s="98">
        <v>0</v>
      </c>
      <c r="F150" s="98">
        <v>0</v>
      </c>
    </row>
    <row r="151" spans="1:6" ht="15" customHeight="1">
      <c r="A151" t="s">
        <v>280</v>
      </c>
      <c r="B151" t="s">
        <v>108</v>
      </c>
      <c r="C151" t="s">
        <v>281</v>
      </c>
      <c r="D151" s="98">
        <v>0</v>
      </c>
      <c r="E151" s="98">
        <v>0</v>
      </c>
      <c r="F151" s="98">
        <v>0</v>
      </c>
    </row>
    <row r="152" spans="1:6">
      <c r="A152" t="s">
        <v>282</v>
      </c>
      <c r="B152" t="s">
        <v>108</v>
      </c>
      <c r="C152" t="s">
        <v>283</v>
      </c>
      <c r="D152" s="98">
        <v>0</v>
      </c>
      <c r="E152" s="98">
        <v>0</v>
      </c>
      <c r="F152" s="98">
        <v>0</v>
      </c>
    </row>
    <row r="153" spans="1:6">
      <c r="A153" t="s">
        <v>284</v>
      </c>
      <c r="B153" t="s">
        <v>78</v>
      </c>
      <c r="C153" t="s">
        <v>285</v>
      </c>
      <c r="D153" s="98">
        <v>0</v>
      </c>
      <c r="E153" s="98">
        <v>0</v>
      </c>
      <c r="F153" s="98">
        <v>0</v>
      </c>
    </row>
    <row r="154" spans="1:6">
      <c r="A154" t="s">
        <v>286</v>
      </c>
      <c r="B154" t="s">
        <v>79</v>
      </c>
      <c r="C154" t="s">
        <v>287</v>
      </c>
      <c r="D154" s="98">
        <v>0</v>
      </c>
      <c r="E154" s="98">
        <v>0</v>
      </c>
      <c r="F154" s="98">
        <v>0</v>
      </c>
    </row>
    <row r="155" spans="1:6">
      <c r="A155" t="s">
        <v>288</v>
      </c>
      <c r="B155" t="s">
        <v>80</v>
      </c>
      <c r="C155" t="s">
        <v>289</v>
      </c>
      <c r="D155" s="98">
        <v>0</v>
      </c>
      <c r="E155" s="98">
        <v>0</v>
      </c>
      <c r="F155" s="98">
        <v>0</v>
      </c>
    </row>
    <row r="156" spans="1:6">
      <c r="A156" t="s">
        <v>113</v>
      </c>
      <c r="B156" t="s">
        <v>266</v>
      </c>
      <c r="C156" t="s">
        <v>267</v>
      </c>
      <c r="D156" s="98">
        <v>80000</v>
      </c>
      <c r="E156" s="98">
        <v>614.66999999999996</v>
      </c>
      <c r="F156" s="98">
        <v>0.7683374999999999</v>
      </c>
    </row>
    <row r="157" spans="1:6">
      <c r="A157" t="s">
        <v>290</v>
      </c>
      <c r="B157" t="s">
        <v>269</v>
      </c>
      <c r="C157" t="s">
        <v>291</v>
      </c>
      <c r="D157" s="98">
        <v>5000</v>
      </c>
      <c r="E157" s="98">
        <v>0</v>
      </c>
      <c r="F157" s="98">
        <v>0</v>
      </c>
    </row>
    <row r="158" spans="1:6">
      <c r="A158" t="s">
        <v>292</v>
      </c>
      <c r="B158" t="s">
        <v>269</v>
      </c>
      <c r="C158" t="s">
        <v>293</v>
      </c>
      <c r="D158" s="98">
        <v>0</v>
      </c>
      <c r="E158" s="98">
        <v>0</v>
      </c>
      <c r="F158" s="98">
        <v>0</v>
      </c>
    </row>
    <row r="159" spans="1:6">
      <c r="A159" t="s">
        <v>294</v>
      </c>
      <c r="B159" t="s">
        <v>269</v>
      </c>
      <c r="C159" t="s">
        <v>295</v>
      </c>
      <c r="D159" s="98">
        <v>75000</v>
      </c>
      <c r="E159" s="98">
        <v>614.66999999999996</v>
      </c>
      <c r="F159" s="98">
        <v>0.81955999999999996</v>
      </c>
    </row>
    <row r="160" spans="1:6">
      <c r="A160" s="96" t="s">
        <v>129</v>
      </c>
      <c r="B160" s="96" t="s">
        <v>296</v>
      </c>
      <c r="C160" s="96" t="s">
        <v>297</v>
      </c>
      <c r="D160" s="96">
        <v>0</v>
      </c>
      <c r="E160" s="96">
        <v>0</v>
      </c>
      <c r="F160" s="96">
        <v>0</v>
      </c>
    </row>
    <row r="161" spans="1:6">
      <c r="A161" s="97" t="s">
        <v>132</v>
      </c>
      <c r="B161" s="97" t="s">
        <v>133</v>
      </c>
      <c r="C161" s="97" t="s">
        <v>134</v>
      </c>
      <c r="D161" s="97">
        <v>0</v>
      </c>
      <c r="E161" s="97">
        <v>0</v>
      </c>
      <c r="F161" s="97">
        <v>0</v>
      </c>
    </row>
    <row r="162" spans="1:6">
      <c r="A162" s="98" t="s">
        <v>113</v>
      </c>
      <c r="B162" s="98" t="s">
        <v>33</v>
      </c>
      <c r="C162" s="98" t="s">
        <v>34</v>
      </c>
      <c r="D162" s="98">
        <v>0</v>
      </c>
      <c r="E162" s="98">
        <v>0</v>
      </c>
      <c r="F162" s="98">
        <v>0</v>
      </c>
    </row>
    <row r="163" spans="1:6">
      <c r="A163" t="s">
        <v>113</v>
      </c>
      <c r="B163" t="s">
        <v>22</v>
      </c>
      <c r="C163" t="s">
        <v>23</v>
      </c>
      <c r="D163" s="98">
        <v>0</v>
      </c>
      <c r="E163" s="98">
        <v>0</v>
      </c>
      <c r="F163" s="98">
        <v>0</v>
      </c>
    </row>
    <row r="164" spans="1:6">
      <c r="A164" t="s">
        <v>113</v>
      </c>
      <c r="B164" t="s">
        <v>24</v>
      </c>
      <c r="C164" t="s">
        <v>25</v>
      </c>
      <c r="D164" s="98">
        <v>0</v>
      </c>
      <c r="E164" s="98">
        <v>0</v>
      </c>
      <c r="F164" s="98">
        <v>0</v>
      </c>
    </row>
    <row r="165" spans="1:6">
      <c r="A165" t="s">
        <v>298</v>
      </c>
      <c r="B165" t="s">
        <v>108</v>
      </c>
      <c r="C165" t="s">
        <v>299</v>
      </c>
      <c r="D165" s="98">
        <v>0</v>
      </c>
      <c r="E165" s="98">
        <v>0</v>
      </c>
      <c r="F165" s="98">
        <v>0</v>
      </c>
    </row>
    <row r="166" spans="1:6">
      <c r="A166" t="s">
        <v>300</v>
      </c>
      <c r="B166" t="s">
        <v>79</v>
      </c>
      <c r="C166" t="s">
        <v>301</v>
      </c>
      <c r="D166" s="98">
        <v>0</v>
      </c>
      <c r="E166" s="98">
        <v>0</v>
      </c>
      <c r="F166" s="98">
        <v>0</v>
      </c>
    </row>
    <row r="167" spans="1:6">
      <c r="A167" s="95" t="s">
        <v>124</v>
      </c>
      <c r="B167" s="95" t="s">
        <v>302</v>
      </c>
      <c r="C167" s="95" t="s">
        <v>303</v>
      </c>
      <c r="D167" s="95">
        <v>2535490</v>
      </c>
      <c r="E167" s="95">
        <v>1054112.3899999999</v>
      </c>
      <c r="F167" s="95">
        <v>41.574306741497693</v>
      </c>
    </row>
    <row r="168" spans="1:6">
      <c r="A168" s="95" t="s">
        <v>127</v>
      </c>
      <c r="B168" s="95" t="s">
        <v>304</v>
      </c>
      <c r="C168" s="95" t="s">
        <v>305</v>
      </c>
      <c r="D168" s="95">
        <v>90657</v>
      </c>
      <c r="E168" s="95">
        <v>35683.129999999997</v>
      </c>
      <c r="F168" s="95">
        <v>39.360589915836613</v>
      </c>
    </row>
    <row r="169" spans="1:6">
      <c r="A169" s="96" t="s">
        <v>129</v>
      </c>
      <c r="B169" s="96" t="s">
        <v>130</v>
      </c>
      <c r="C169" s="96" t="s">
        <v>131</v>
      </c>
      <c r="D169" s="96">
        <v>30500</v>
      </c>
      <c r="E169" s="96">
        <v>1860</v>
      </c>
      <c r="F169" s="96">
        <v>6.0983606557377046</v>
      </c>
    </row>
    <row r="170" spans="1:6">
      <c r="A170" s="97" t="s">
        <v>132</v>
      </c>
      <c r="B170" s="97" t="s">
        <v>133</v>
      </c>
      <c r="C170" s="97" t="s">
        <v>134</v>
      </c>
      <c r="D170" s="97">
        <v>30500</v>
      </c>
      <c r="E170" s="97">
        <v>1860</v>
      </c>
      <c r="F170" s="97">
        <v>6.0983606557377046</v>
      </c>
    </row>
    <row r="171" spans="1:6">
      <c r="A171" s="98" t="s">
        <v>113</v>
      </c>
      <c r="B171" s="98" t="s">
        <v>30</v>
      </c>
      <c r="C171" s="98" t="s">
        <v>31</v>
      </c>
      <c r="D171" s="98">
        <v>30500</v>
      </c>
      <c r="E171" s="98">
        <v>1860</v>
      </c>
      <c r="F171" s="98">
        <v>6.0983606557377046</v>
      </c>
    </row>
    <row r="172" spans="1:6">
      <c r="A172" t="s">
        <v>113</v>
      </c>
      <c r="B172" t="s">
        <v>0</v>
      </c>
      <c r="C172" t="s">
        <v>1</v>
      </c>
      <c r="D172" s="98">
        <v>13500</v>
      </c>
      <c r="E172" s="98">
        <v>1860</v>
      </c>
      <c r="F172" s="98">
        <v>13.777777777777779</v>
      </c>
    </row>
    <row r="173" spans="1:6">
      <c r="A173" t="s">
        <v>113</v>
      </c>
      <c r="B173" t="s">
        <v>2</v>
      </c>
      <c r="C173" t="s">
        <v>3</v>
      </c>
      <c r="D173" s="98">
        <v>11000</v>
      </c>
      <c r="E173" s="98">
        <v>1596.57</v>
      </c>
      <c r="F173" s="98">
        <v>14.514272727272726</v>
      </c>
    </row>
    <row r="174" spans="1:6">
      <c r="A174" t="s">
        <v>306</v>
      </c>
      <c r="B174" t="s">
        <v>98</v>
      </c>
      <c r="C174" t="s">
        <v>307</v>
      </c>
      <c r="D174" s="98">
        <v>11000</v>
      </c>
      <c r="E174" s="98">
        <v>1596.57</v>
      </c>
      <c r="F174" s="98">
        <v>14.514272727272726</v>
      </c>
    </row>
    <row r="175" spans="1:6">
      <c r="A175" t="s">
        <v>113</v>
      </c>
      <c r="B175" t="s">
        <v>6</v>
      </c>
      <c r="C175" t="s">
        <v>7</v>
      </c>
      <c r="D175" s="98">
        <v>2500</v>
      </c>
      <c r="E175" s="98">
        <v>263.43</v>
      </c>
      <c r="F175" s="98">
        <v>10.5372</v>
      </c>
    </row>
    <row r="176" spans="1:6">
      <c r="A176" t="s">
        <v>308</v>
      </c>
      <c r="B176" t="s">
        <v>58</v>
      </c>
      <c r="C176" t="s">
        <v>309</v>
      </c>
      <c r="D176" s="98">
        <v>2500</v>
      </c>
      <c r="E176" s="98">
        <v>263.43</v>
      </c>
      <c r="F176" s="98">
        <v>10.5372</v>
      </c>
    </row>
    <row r="177" spans="1:6">
      <c r="A177" t="s">
        <v>310</v>
      </c>
      <c r="B177" t="s">
        <v>99</v>
      </c>
      <c r="C177" t="s">
        <v>311</v>
      </c>
      <c r="D177" s="98">
        <v>0</v>
      </c>
      <c r="E177" s="98">
        <v>0</v>
      </c>
      <c r="F177" s="98">
        <v>0</v>
      </c>
    </row>
    <row r="178" spans="1:6">
      <c r="A178" t="s">
        <v>113</v>
      </c>
      <c r="B178" t="s">
        <v>8</v>
      </c>
      <c r="C178" t="s">
        <v>9</v>
      </c>
      <c r="D178" s="98">
        <v>17000</v>
      </c>
      <c r="E178" s="98">
        <v>0</v>
      </c>
      <c r="F178" s="98">
        <v>0</v>
      </c>
    </row>
    <row r="179" spans="1:6">
      <c r="A179" t="s">
        <v>113</v>
      </c>
      <c r="B179" t="s">
        <v>12</v>
      </c>
      <c r="C179" t="s">
        <v>13</v>
      </c>
      <c r="D179" s="98">
        <v>0</v>
      </c>
      <c r="E179" s="98">
        <v>0</v>
      </c>
      <c r="F179" s="98">
        <v>0</v>
      </c>
    </row>
    <row r="180" spans="1:6">
      <c r="A180" t="s">
        <v>312</v>
      </c>
      <c r="B180" t="s">
        <v>61</v>
      </c>
      <c r="C180" t="s">
        <v>178</v>
      </c>
      <c r="D180" s="98">
        <v>0</v>
      </c>
      <c r="E180" s="98">
        <v>0</v>
      </c>
      <c r="F180" s="98">
        <v>0</v>
      </c>
    </row>
    <row r="181" spans="1:6">
      <c r="A181" t="s">
        <v>113</v>
      </c>
      <c r="B181" t="s">
        <v>14</v>
      </c>
      <c r="C181" t="s">
        <v>15</v>
      </c>
      <c r="D181" s="98">
        <v>17000</v>
      </c>
      <c r="E181" s="98">
        <v>0</v>
      </c>
      <c r="F181" s="98">
        <v>0</v>
      </c>
    </row>
    <row r="182" spans="1:6">
      <c r="A182" t="s">
        <v>313</v>
      </c>
      <c r="B182" t="s">
        <v>73</v>
      </c>
      <c r="C182" t="s">
        <v>314</v>
      </c>
      <c r="D182" s="98">
        <v>15000</v>
      </c>
      <c r="E182" s="98">
        <v>0</v>
      </c>
      <c r="F182" s="98">
        <v>0</v>
      </c>
    </row>
    <row r="183" spans="1:6">
      <c r="A183" t="s">
        <v>315</v>
      </c>
      <c r="B183" t="s">
        <v>73</v>
      </c>
      <c r="C183" t="s">
        <v>316</v>
      </c>
      <c r="D183" s="98">
        <v>2000</v>
      </c>
      <c r="E183" s="98">
        <v>0</v>
      </c>
      <c r="F183" s="98">
        <v>0</v>
      </c>
    </row>
    <row r="184" spans="1:6">
      <c r="A184" t="s">
        <v>113</v>
      </c>
      <c r="B184" t="s">
        <v>16</v>
      </c>
      <c r="C184" t="s">
        <v>17</v>
      </c>
      <c r="D184" s="98">
        <v>0</v>
      </c>
      <c r="E184" s="98">
        <v>0</v>
      </c>
      <c r="F184" s="98">
        <v>0</v>
      </c>
    </row>
    <row r="185" spans="1:6">
      <c r="A185" t="s">
        <v>317</v>
      </c>
      <c r="B185" t="s">
        <v>211</v>
      </c>
      <c r="C185" t="s">
        <v>318</v>
      </c>
      <c r="D185" s="98">
        <v>0</v>
      </c>
      <c r="E185" s="98">
        <v>0</v>
      </c>
      <c r="F185" s="98">
        <v>0</v>
      </c>
    </row>
    <row r="186" spans="1:6">
      <c r="A186" s="96" t="s">
        <v>129</v>
      </c>
      <c r="B186" s="96" t="s">
        <v>147</v>
      </c>
      <c r="C186" s="96" t="s">
        <v>148</v>
      </c>
      <c r="D186" s="96">
        <v>9762</v>
      </c>
      <c r="E186" s="96">
        <v>100</v>
      </c>
      <c r="F186" s="96">
        <v>1.0243802499487811</v>
      </c>
    </row>
    <row r="187" spans="1:6">
      <c r="A187" s="97" t="s">
        <v>132</v>
      </c>
      <c r="B187" s="97" t="s">
        <v>133</v>
      </c>
      <c r="C187" s="97" t="s">
        <v>134</v>
      </c>
      <c r="D187" s="97">
        <v>9762</v>
      </c>
      <c r="E187" s="97">
        <v>100</v>
      </c>
      <c r="F187" s="97">
        <v>1.0243802499487811</v>
      </c>
    </row>
    <row r="188" spans="1:6">
      <c r="A188" s="98" t="s">
        <v>113</v>
      </c>
      <c r="B188" s="98" t="s">
        <v>30</v>
      </c>
      <c r="C188" s="98" t="s">
        <v>31</v>
      </c>
      <c r="D188" s="98">
        <v>9762</v>
      </c>
      <c r="E188" s="98">
        <v>100</v>
      </c>
      <c r="F188" s="98">
        <v>1.0243802499487811</v>
      </c>
    </row>
    <row r="189" spans="1:6">
      <c r="A189" t="s">
        <v>113</v>
      </c>
      <c r="B189" t="s">
        <v>8</v>
      </c>
      <c r="C189" t="s">
        <v>9</v>
      </c>
      <c r="D189" s="98">
        <v>9762</v>
      </c>
      <c r="E189" s="98">
        <v>100</v>
      </c>
      <c r="F189" s="98">
        <v>1.0243802499487811</v>
      </c>
    </row>
    <row r="190" spans="1:6">
      <c r="A190" t="s">
        <v>113</v>
      </c>
      <c r="B190" t="s">
        <v>10</v>
      </c>
      <c r="C190" t="s">
        <v>11</v>
      </c>
      <c r="D190" s="98">
        <v>100</v>
      </c>
      <c r="E190" s="98">
        <v>0</v>
      </c>
      <c r="F190" s="98">
        <v>0</v>
      </c>
    </row>
    <row r="191" spans="1:6">
      <c r="A191" t="s">
        <v>319</v>
      </c>
      <c r="B191" t="s">
        <v>59</v>
      </c>
      <c r="C191" t="s">
        <v>320</v>
      </c>
      <c r="D191" s="98">
        <v>100</v>
      </c>
      <c r="E191" s="98">
        <v>0</v>
      </c>
      <c r="F191" s="98">
        <v>0</v>
      </c>
    </row>
    <row r="192" spans="1:6">
      <c r="A192" t="s">
        <v>113</v>
      </c>
      <c r="B192" t="s">
        <v>12</v>
      </c>
      <c r="C192" t="s">
        <v>13</v>
      </c>
      <c r="D192" s="98">
        <v>2000</v>
      </c>
      <c r="E192" s="98">
        <v>0</v>
      </c>
      <c r="F192" s="98">
        <v>0</v>
      </c>
    </row>
    <row r="193" spans="1:6">
      <c r="A193" t="s">
        <v>321</v>
      </c>
      <c r="B193" t="s">
        <v>61</v>
      </c>
      <c r="C193" t="s">
        <v>322</v>
      </c>
      <c r="D193" s="98">
        <v>1000</v>
      </c>
      <c r="E193" s="98">
        <v>0</v>
      </c>
      <c r="F193" s="98">
        <v>0</v>
      </c>
    </row>
    <row r="194" spans="1:6">
      <c r="A194" t="s">
        <v>323</v>
      </c>
      <c r="B194" t="s">
        <v>64</v>
      </c>
      <c r="C194" t="s">
        <v>324</v>
      </c>
      <c r="D194" s="98">
        <v>1000</v>
      </c>
      <c r="E194" s="98">
        <v>0</v>
      </c>
      <c r="F194" s="98">
        <v>0</v>
      </c>
    </row>
    <row r="195" spans="1:6">
      <c r="A195" t="s">
        <v>113</v>
      </c>
      <c r="B195" t="s">
        <v>32</v>
      </c>
      <c r="C195" t="s">
        <v>204</v>
      </c>
      <c r="D195" s="98">
        <v>0</v>
      </c>
      <c r="E195" s="98">
        <v>0</v>
      </c>
      <c r="F195" s="98">
        <v>0</v>
      </c>
    </row>
    <row r="196" spans="1:6">
      <c r="A196" t="s">
        <v>325</v>
      </c>
      <c r="B196" t="s">
        <v>206</v>
      </c>
      <c r="C196" t="s">
        <v>326</v>
      </c>
      <c r="D196" s="98">
        <v>0</v>
      </c>
      <c r="E196" s="98">
        <v>0</v>
      </c>
      <c r="F196" s="98">
        <v>0</v>
      </c>
    </row>
    <row r="197" spans="1:6">
      <c r="A197" t="s">
        <v>113</v>
      </c>
      <c r="B197" t="s">
        <v>16</v>
      </c>
      <c r="C197" t="s">
        <v>17</v>
      </c>
      <c r="D197" s="98">
        <v>7662</v>
      </c>
      <c r="E197" s="98">
        <v>100</v>
      </c>
      <c r="F197" s="98">
        <v>1.3051422605063951</v>
      </c>
    </row>
    <row r="198" spans="1:6">
      <c r="A198" t="s">
        <v>327</v>
      </c>
      <c r="B198" t="s">
        <v>214</v>
      </c>
      <c r="C198" t="s">
        <v>328</v>
      </c>
      <c r="D198" s="98">
        <v>100</v>
      </c>
      <c r="E198" s="98">
        <v>100</v>
      </c>
      <c r="F198" s="98">
        <v>100</v>
      </c>
    </row>
    <row r="199" spans="1:6">
      <c r="A199" t="s">
        <v>329</v>
      </c>
      <c r="B199" t="s">
        <v>105</v>
      </c>
      <c r="C199" t="s">
        <v>330</v>
      </c>
      <c r="D199" s="98">
        <v>7562</v>
      </c>
      <c r="E199" s="98">
        <v>0</v>
      </c>
      <c r="F199" s="98">
        <v>0</v>
      </c>
    </row>
    <row r="200" spans="1:6">
      <c r="A200" t="s">
        <v>331</v>
      </c>
      <c r="B200" t="s">
        <v>105</v>
      </c>
      <c r="C200" t="s">
        <v>332</v>
      </c>
      <c r="D200" s="98">
        <v>0</v>
      </c>
      <c r="E200" s="98">
        <v>0</v>
      </c>
      <c r="F200" s="98">
        <v>0</v>
      </c>
    </row>
    <row r="201" spans="1:6">
      <c r="A201" s="96" t="s">
        <v>129</v>
      </c>
      <c r="B201" s="96" t="s">
        <v>232</v>
      </c>
      <c r="C201" s="96" t="s">
        <v>233</v>
      </c>
      <c r="D201" s="96">
        <v>23895</v>
      </c>
      <c r="E201" s="96">
        <v>8723.1299999999992</v>
      </c>
      <c r="F201" s="96">
        <v>36.506089139987438</v>
      </c>
    </row>
    <row r="202" spans="1:6">
      <c r="A202" s="97" t="s">
        <v>132</v>
      </c>
      <c r="B202" s="97" t="s">
        <v>133</v>
      </c>
      <c r="C202" s="97" t="s">
        <v>134</v>
      </c>
      <c r="D202" s="97">
        <v>23895</v>
      </c>
      <c r="E202" s="97">
        <v>8723.1299999999992</v>
      </c>
      <c r="F202" s="97">
        <v>36.506089139987438</v>
      </c>
    </row>
    <row r="203" spans="1:6">
      <c r="A203" s="98" t="s">
        <v>113</v>
      </c>
      <c r="B203" s="98" t="s">
        <v>30</v>
      </c>
      <c r="C203" s="98" t="s">
        <v>31</v>
      </c>
      <c r="D203" s="98">
        <v>23895</v>
      </c>
      <c r="E203" s="98">
        <v>8723.1299999999992</v>
      </c>
      <c r="F203" s="98">
        <v>36.506089139987438</v>
      </c>
    </row>
    <row r="204" spans="1:6">
      <c r="A204" t="s">
        <v>113</v>
      </c>
      <c r="B204" t="s">
        <v>8</v>
      </c>
      <c r="C204" t="s">
        <v>9</v>
      </c>
      <c r="D204" s="98">
        <v>14849</v>
      </c>
      <c r="E204" s="98">
        <v>7323.13</v>
      </c>
      <c r="F204" s="98">
        <v>49.317327766179545</v>
      </c>
    </row>
    <row r="205" spans="1:6">
      <c r="A205" t="s">
        <v>113</v>
      </c>
      <c r="B205" t="s">
        <v>10</v>
      </c>
      <c r="C205" t="s">
        <v>11</v>
      </c>
      <c r="D205" s="98">
        <v>0</v>
      </c>
      <c r="E205" s="98">
        <v>0</v>
      </c>
      <c r="F205" s="98">
        <v>0</v>
      </c>
    </row>
    <row r="206" spans="1:6">
      <c r="A206" t="s">
        <v>333</v>
      </c>
      <c r="B206" t="s">
        <v>59</v>
      </c>
      <c r="C206" t="s">
        <v>334</v>
      </c>
      <c r="D206" s="98">
        <v>0</v>
      </c>
      <c r="E206" s="98">
        <v>0</v>
      </c>
      <c r="F206" s="98">
        <v>0</v>
      </c>
    </row>
    <row r="207" spans="1:6">
      <c r="A207" t="s">
        <v>113</v>
      </c>
      <c r="B207" t="s">
        <v>12</v>
      </c>
      <c r="C207" t="s">
        <v>13</v>
      </c>
      <c r="D207" s="98">
        <v>7525</v>
      </c>
      <c r="E207" s="98">
        <v>0</v>
      </c>
      <c r="F207" s="98">
        <v>0</v>
      </c>
    </row>
    <row r="208" spans="1:6">
      <c r="A208" t="s">
        <v>335</v>
      </c>
      <c r="B208" t="s">
        <v>61</v>
      </c>
      <c r="C208" t="s">
        <v>178</v>
      </c>
      <c r="D208" s="98">
        <v>825</v>
      </c>
      <c r="E208" s="98">
        <v>0</v>
      </c>
      <c r="F208" s="98">
        <v>0</v>
      </c>
    </row>
    <row r="209" spans="1:6">
      <c r="A209" t="s">
        <v>336</v>
      </c>
      <c r="B209" t="s">
        <v>64</v>
      </c>
      <c r="C209" t="s">
        <v>337</v>
      </c>
      <c r="D209" s="98">
        <v>6700</v>
      </c>
      <c r="E209" s="98">
        <v>0</v>
      </c>
      <c r="F209" s="98">
        <v>0</v>
      </c>
    </row>
    <row r="210" spans="1:6">
      <c r="A210" t="s">
        <v>338</v>
      </c>
      <c r="B210" t="s">
        <v>63</v>
      </c>
      <c r="C210" t="s">
        <v>339</v>
      </c>
      <c r="D210" s="98">
        <v>0</v>
      </c>
      <c r="E210" s="98">
        <v>0</v>
      </c>
      <c r="F210" s="98">
        <v>0</v>
      </c>
    </row>
    <row r="211" spans="1:6">
      <c r="A211" t="s">
        <v>113</v>
      </c>
      <c r="B211" t="s">
        <v>14</v>
      </c>
      <c r="C211" t="s">
        <v>15</v>
      </c>
      <c r="D211" s="98">
        <v>7324</v>
      </c>
      <c r="E211" s="98">
        <v>7323.13</v>
      </c>
      <c r="F211" s="98">
        <v>99.988121245221194</v>
      </c>
    </row>
    <row r="212" spans="1:6">
      <c r="A212" t="s">
        <v>340</v>
      </c>
      <c r="B212" t="s">
        <v>73</v>
      </c>
      <c r="C212" t="s">
        <v>161</v>
      </c>
      <c r="D212" s="98">
        <v>7324</v>
      </c>
      <c r="E212" s="98">
        <v>7323.13</v>
      </c>
      <c r="F212" s="98">
        <v>99.988121245221194</v>
      </c>
    </row>
    <row r="213" spans="1:6">
      <c r="A213" t="s">
        <v>113</v>
      </c>
      <c r="B213" t="s">
        <v>341</v>
      </c>
      <c r="C213" t="s">
        <v>342</v>
      </c>
      <c r="D213" s="98">
        <v>9046</v>
      </c>
      <c r="E213" s="98">
        <v>1400</v>
      </c>
      <c r="F213" s="98">
        <v>15.476453681185054</v>
      </c>
    </row>
    <row r="214" spans="1:6">
      <c r="A214" t="s">
        <v>113</v>
      </c>
      <c r="B214" t="s">
        <v>343</v>
      </c>
      <c r="C214" t="s">
        <v>344</v>
      </c>
      <c r="D214" s="98">
        <v>9046</v>
      </c>
      <c r="E214" s="98">
        <v>1400</v>
      </c>
      <c r="F214" s="98">
        <v>15.476453681185054</v>
      </c>
    </row>
    <row r="215" spans="1:6">
      <c r="A215" t="s">
        <v>345</v>
      </c>
      <c r="B215" t="s">
        <v>346</v>
      </c>
      <c r="C215" t="s">
        <v>347</v>
      </c>
      <c r="D215" s="98">
        <v>9046</v>
      </c>
      <c r="E215" s="98">
        <v>1400</v>
      </c>
      <c r="F215" s="98">
        <v>15.476453681185054</v>
      </c>
    </row>
    <row r="216" spans="1:6">
      <c r="A216" s="96" t="s">
        <v>129</v>
      </c>
      <c r="B216" s="96" t="s">
        <v>296</v>
      </c>
      <c r="C216" s="96" t="s">
        <v>297</v>
      </c>
      <c r="D216" s="96">
        <v>26500</v>
      </c>
      <c r="E216" s="96">
        <v>25000</v>
      </c>
      <c r="F216" s="96">
        <v>94.339622641509436</v>
      </c>
    </row>
    <row r="217" spans="1:6">
      <c r="A217" s="97" t="s">
        <v>132</v>
      </c>
      <c r="B217" s="97" t="s">
        <v>133</v>
      </c>
      <c r="C217" s="97" t="s">
        <v>134</v>
      </c>
      <c r="D217" s="97">
        <v>26500</v>
      </c>
      <c r="E217" s="97">
        <v>25000</v>
      </c>
      <c r="F217" s="97">
        <v>94.339622641509436</v>
      </c>
    </row>
    <row r="218" spans="1:6">
      <c r="A218" s="98" t="s">
        <v>113</v>
      </c>
      <c r="B218" s="98" t="s">
        <v>30</v>
      </c>
      <c r="C218" s="98" t="s">
        <v>31</v>
      </c>
      <c r="D218" s="98">
        <v>26500</v>
      </c>
      <c r="E218" s="98">
        <v>25000</v>
      </c>
      <c r="F218" s="98">
        <v>94.339622641509436</v>
      </c>
    </row>
    <row r="219" spans="1:6">
      <c r="A219" t="s">
        <v>113</v>
      </c>
      <c r="B219" t="s">
        <v>8</v>
      </c>
      <c r="C219" t="s">
        <v>9</v>
      </c>
      <c r="D219" s="98">
        <v>26500</v>
      </c>
      <c r="E219" s="98">
        <v>25000</v>
      </c>
      <c r="F219" s="98">
        <v>94.339622641509436</v>
      </c>
    </row>
    <row r="220" spans="1:6">
      <c r="A220" t="s">
        <v>113</v>
      </c>
      <c r="B220" t="s">
        <v>12</v>
      </c>
      <c r="C220" t="s">
        <v>13</v>
      </c>
      <c r="D220" s="98">
        <v>18500</v>
      </c>
      <c r="E220" s="98">
        <v>17000</v>
      </c>
      <c r="F220" s="98">
        <v>91.891891891891902</v>
      </c>
    </row>
    <row r="221" spans="1:6">
      <c r="A221" t="s">
        <v>348</v>
      </c>
      <c r="B221" t="s">
        <v>61</v>
      </c>
      <c r="C221" t="s">
        <v>178</v>
      </c>
      <c r="D221" s="98">
        <v>17000</v>
      </c>
      <c r="E221" s="98">
        <v>17000</v>
      </c>
      <c r="F221" s="98">
        <v>100</v>
      </c>
    </row>
    <row r="222" spans="1:6">
      <c r="A222" t="s">
        <v>349</v>
      </c>
      <c r="B222" t="s">
        <v>61</v>
      </c>
      <c r="C222" t="s">
        <v>350</v>
      </c>
      <c r="D222" s="98">
        <v>0</v>
      </c>
      <c r="E222" s="98">
        <v>0</v>
      </c>
      <c r="F222" s="98">
        <v>0</v>
      </c>
    </row>
    <row r="223" spans="1:6">
      <c r="A223" t="s">
        <v>351</v>
      </c>
      <c r="B223" t="s">
        <v>63</v>
      </c>
      <c r="C223" t="s">
        <v>352</v>
      </c>
      <c r="D223" s="98">
        <v>0</v>
      </c>
      <c r="E223" s="98">
        <v>0</v>
      </c>
      <c r="F223" s="98">
        <v>0</v>
      </c>
    </row>
    <row r="224" spans="1:6">
      <c r="A224" t="s">
        <v>353</v>
      </c>
      <c r="B224" t="s">
        <v>65</v>
      </c>
      <c r="C224" t="s">
        <v>354</v>
      </c>
      <c r="D224" s="98">
        <v>0</v>
      </c>
      <c r="E224" s="98">
        <v>0</v>
      </c>
      <c r="F224" s="98">
        <v>0</v>
      </c>
    </row>
    <row r="225" spans="1:6">
      <c r="A225" t="s">
        <v>355</v>
      </c>
      <c r="B225" t="s">
        <v>66</v>
      </c>
      <c r="C225" t="s">
        <v>186</v>
      </c>
      <c r="D225" s="98">
        <v>1500</v>
      </c>
      <c r="E225" s="98">
        <v>0</v>
      </c>
      <c r="F225" s="98">
        <v>0</v>
      </c>
    </row>
    <row r="226" spans="1:6">
      <c r="A226" t="s">
        <v>113</v>
      </c>
      <c r="B226" t="s">
        <v>14</v>
      </c>
      <c r="C226" t="s">
        <v>15</v>
      </c>
      <c r="D226" s="98">
        <v>5600</v>
      </c>
      <c r="E226" s="98">
        <v>5600</v>
      </c>
      <c r="F226" s="98">
        <v>100</v>
      </c>
    </row>
    <row r="227" spans="1:6">
      <c r="A227" t="s">
        <v>356</v>
      </c>
      <c r="B227" t="s">
        <v>67</v>
      </c>
      <c r="C227" t="s">
        <v>357</v>
      </c>
      <c r="D227" s="98">
        <v>5600</v>
      </c>
      <c r="E227" s="98">
        <v>5600</v>
      </c>
      <c r="F227" s="98">
        <v>100</v>
      </c>
    </row>
    <row r="228" spans="1:6">
      <c r="A228" t="s">
        <v>358</v>
      </c>
      <c r="B228" t="s">
        <v>69</v>
      </c>
      <c r="C228" t="s">
        <v>359</v>
      </c>
      <c r="D228" s="98">
        <v>0</v>
      </c>
      <c r="E228" s="98">
        <v>0</v>
      </c>
      <c r="F228" s="98">
        <v>0</v>
      </c>
    </row>
    <row r="229" spans="1:6">
      <c r="A229" t="s">
        <v>113</v>
      </c>
      <c r="B229" t="s">
        <v>16</v>
      </c>
      <c r="C229" t="s">
        <v>17</v>
      </c>
      <c r="D229" s="98">
        <v>2400</v>
      </c>
      <c r="E229" s="98">
        <v>2400</v>
      </c>
      <c r="F229" s="98">
        <v>100</v>
      </c>
    </row>
    <row r="230" spans="1:6">
      <c r="A230" t="s">
        <v>360</v>
      </c>
      <c r="B230" t="s">
        <v>105</v>
      </c>
      <c r="C230" t="s">
        <v>220</v>
      </c>
      <c r="D230" s="98">
        <v>2400</v>
      </c>
      <c r="E230" s="98">
        <v>2400</v>
      </c>
      <c r="F230" s="98">
        <v>100</v>
      </c>
    </row>
    <row r="231" spans="1:6">
      <c r="A231" s="98" t="s">
        <v>113</v>
      </c>
      <c r="B231" s="98" t="s">
        <v>33</v>
      </c>
      <c r="C231" s="98" t="s">
        <v>34</v>
      </c>
      <c r="D231" s="98">
        <v>0</v>
      </c>
      <c r="E231" s="98">
        <v>0</v>
      </c>
      <c r="F231" s="98">
        <v>0</v>
      </c>
    </row>
    <row r="232" spans="1:6">
      <c r="A232" t="s">
        <v>113</v>
      </c>
      <c r="B232" t="s">
        <v>22</v>
      </c>
      <c r="C232" t="s">
        <v>23</v>
      </c>
      <c r="D232" s="98">
        <v>0</v>
      </c>
      <c r="E232" s="98">
        <v>0</v>
      </c>
      <c r="F232" s="98">
        <v>0</v>
      </c>
    </row>
    <row r="233" spans="1:6">
      <c r="A233" t="s">
        <v>113</v>
      </c>
      <c r="B233" t="s">
        <v>24</v>
      </c>
      <c r="C233" t="s">
        <v>25</v>
      </c>
      <c r="D233" s="98">
        <v>0</v>
      </c>
      <c r="E233" s="98">
        <v>0</v>
      </c>
      <c r="F233" s="98">
        <v>0</v>
      </c>
    </row>
    <row r="234" spans="1:6">
      <c r="A234" t="s">
        <v>361</v>
      </c>
      <c r="B234" t="s">
        <v>79</v>
      </c>
      <c r="C234" t="s">
        <v>362</v>
      </c>
      <c r="D234" s="98">
        <v>0</v>
      </c>
      <c r="E234" s="98">
        <v>0</v>
      </c>
      <c r="F234" s="98">
        <v>0</v>
      </c>
    </row>
    <row r="235" spans="1:6">
      <c r="A235" s="95" t="s">
        <v>127</v>
      </c>
      <c r="B235" s="95" t="s">
        <v>363</v>
      </c>
      <c r="C235" s="95" t="s">
        <v>364</v>
      </c>
      <c r="D235" s="95">
        <v>1357550</v>
      </c>
      <c r="E235" s="95">
        <v>645849.9</v>
      </c>
      <c r="F235" s="95">
        <v>47.57466759972008</v>
      </c>
    </row>
    <row r="236" spans="1:6">
      <c r="A236" s="96" t="s">
        <v>129</v>
      </c>
      <c r="B236" s="96" t="s">
        <v>130</v>
      </c>
      <c r="C236" s="96" t="s">
        <v>131</v>
      </c>
      <c r="D236" s="96">
        <v>837000</v>
      </c>
      <c r="E236" s="96">
        <v>392573.4</v>
      </c>
      <c r="F236" s="96">
        <v>46.902437275985662</v>
      </c>
    </row>
    <row r="237" spans="1:6">
      <c r="A237" s="97" t="s">
        <v>132</v>
      </c>
      <c r="B237" s="97" t="s">
        <v>133</v>
      </c>
      <c r="C237" s="97" t="s">
        <v>134</v>
      </c>
      <c r="D237" s="97">
        <v>837000</v>
      </c>
      <c r="E237" s="97">
        <v>392573.4</v>
      </c>
      <c r="F237" s="97">
        <v>46.902437275985662</v>
      </c>
    </row>
    <row r="238" spans="1:6">
      <c r="A238" s="98" t="s">
        <v>113</v>
      </c>
      <c r="B238" s="98" t="s">
        <v>30</v>
      </c>
      <c r="C238" s="98" t="s">
        <v>31</v>
      </c>
      <c r="D238" s="98">
        <v>837000</v>
      </c>
      <c r="E238" s="98">
        <v>392573.4</v>
      </c>
      <c r="F238" s="98">
        <v>46.902437275985662</v>
      </c>
    </row>
    <row r="239" spans="1:6">
      <c r="A239" t="s">
        <v>113</v>
      </c>
      <c r="B239" t="s">
        <v>0</v>
      </c>
      <c r="C239" t="s">
        <v>1</v>
      </c>
      <c r="D239" s="98">
        <v>632000</v>
      </c>
      <c r="E239" s="98">
        <v>287813.32</v>
      </c>
      <c r="F239" s="98">
        <v>45.540082278481016</v>
      </c>
    </row>
    <row r="240" spans="1:6">
      <c r="A240" t="s">
        <v>113</v>
      </c>
      <c r="B240" t="s">
        <v>2</v>
      </c>
      <c r="C240" t="s">
        <v>3</v>
      </c>
      <c r="D240" s="98">
        <v>517000</v>
      </c>
      <c r="E240" s="98">
        <v>236889.59</v>
      </c>
      <c r="F240" s="98">
        <v>45.820036750483553</v>
      </c>
    </row>
    <row r="241" spans="1:6">
      <c r="A241" t="s">
        <v>365</v>
      </c>
      <c r="B241" t="s">
        <v>98</v>
      </c>
      <c r="C241" t="s">
        <v>366</v>
      </c>
      <c r="D241" s="98">
        <v>500000</v>
      </c>
      <c r="E241" s="98">
        <v>231159.82</v>
      </c>
      <c r="F241" s="98">
        <v>46.231964000000005</v>
      </c>
    </row>
    <row r="242" spans="1:6">
      <c r="A242" t="s">
        <v>367</v>
      </c>
      <c r="B242" t="s">
        <v>251</v>
      </c>
      <c r="C242" t="s">
        <v>368</v>
      </c>
      <c r="D242" s="98">
        <v>17000</v>
      </c>
      <c r="E242" s="98">
        <v>5729.77</v>
      </c>
      <c r="F242" s="98">
        <v>33.70452941176471</v>
      </c>
    </row>
    <row r="243" spans="1:6">
      <c r="A243" t="s">
        <v>113</v>
      </c>
      <c r="B243" t="s">
        <v>4</v>
      </c>
      <c r="C243" t="s">
        <v>5</v>
      </c>
      <c r="D243" s="98">
        <v>25000</v>
      </c>
      <c r="E243" s="98">
        <v>6000</v>
      </c>
      <c r="F243" s="98">
        <v>24</v>
      </c>
    </row>
    <row r="244" spans="1:6">
      <c r="A244" t="s">
        <v>369</v>
      </c>
      <c r="B244" t="s">
        <v>57</v>
      </c>
      <c r="C244" t="s">
        <v>370</v>
      </c>
      <c r="D244" s="98">
        <v>25000</v>
      </c>
      <c r="E244" s="98">
        <v>6000</v>
      </c>
      <c r="F244" s="98">
        <v>24</v>
      </c>
    </row>
    <row r="245" spans="1:6">
      <c r="A245" t="s">
        <v>113</v>
      </c>
      <c r="B245" t="s">
        <v>6</v>
      </c>
      <c r="C245" t="s">
        <v>7</v>
      </c>
      <c r="D245" s="98">
        <v>90000</v>
      </c>
      <c r="E245" s="98">
        <v>44923.73</v>
      </c>
      <c r="F245" s="98">
        <v>49.915255555555561</v>
      </c>
    </row>
    <row r="246" spans="1:6">
      <c r="A246" t="s">
        <v>371</v>
      </c>
      <c r="B246" t="s">
        <v>58</v>
      </c>
      <c r="C246" t="s">
        <v>309</v>
      </c>
      <c r="D246" s="98">
        <v>90000</v>
      </c>
      <c r="E246" s="98">
        <v>44923.73</v>
      </c>
      <c r="F246" s="98">
        <v>49.915255555555561</v>
      </c>
    </row>
    <row r="247" spans="1:6">
      <c r="A247" t="s">
        <v>372</v>
      </c>
      <c r="B247" t="s">
        <v>99</v>
      </c>
      <c r="C247" t="s">
        <v>311</v>
      </c>
      <c r="D247" s="98">
        <v>0</v>
      </c>
      <c r="E247" s="98">
        <v>0</v>
      </c>
      <c r="F247" s="98">
        <v>0</v>
      </c>
    </row>
    <row r="248" spans="1:6">
      <c r="A248" t="s">
        <v>113</v>
      </c>
      <c r="B248" t="s">
        <v>8</v>
      </c>
      <c r="C248" t="s">
        <v>9</v>
      </c>
      <c r="D248" s="98">
        <v>205000</v>
      </c>
      <c r="E248" s="98">
        <v>104760.08</v>
      </c>
      <c r="F248" s="98">
        <v>51.102478048780483</v>
      </c>
    </row>
    <row r="249" spans="1:6">
      <c r="A249" t="s">
        <v>113</v>
      </c>
      <c r="B249" t="s">
        <v>10</v>
      </c>
      <c r="C249" t="s">
        <v>11</v>
      </c>
      <c r="D249" s="98">
        <v>35000</v>
      </c>
      <c r="E249" s="98">
        <v>11380.89</v>
      </c>
      <c r="F249" s="98">
        <v>32.516828571428569</v>
      </c>
    </row>
    <row r="250" spans="1:6">
      <c r="A250" t="s">
        <v>373</v>
      </c>
      <c r="B250" t="s">
        <v>60</v>
      </c>
      <c r="C250" t="s">
        <v>374</v>
      </c>
      <c r="D250" s="98">
        <v>35000</v>
      </c>
      <c r="E250" s="98">
        <v>11380.89</v>
      </c>
      <c r="F250" s="98">
        <v>32.516828571428569</v>
      </c>
    </row>
    <row r="251" spans="1:6">
      <c r="A251" t="s">
        <v>113</v>
      </c>
      <c r="B251" t="s">
        <v>12</v>
      </c>
      <c r="C251" t="s">
        <v>13</v>
      </c>
      <c r="D251" s="98">
        <v>170000</v>
      </c>
      <c r="E251" s="98">
        <v>93379.19</v>
      </c>
      <c r="F251" s="98">
        <v>54.92893529411765</v>
      </c>
    </row>
    <row r="252" spans="1:6">
      <c r="A252" t="s">
        <v>375</v>
      </c>
      <c r="B252" t="s">
        <v>64</v>
      </c>
      <c r="C252" t="s">
        <v>376</v>
      </c>
      <c r="D252" s="98">
        <v>170000</v>
      </c>
      <c r="E252" s="98">
        <v>93379.19</v>
      </c>
      <c r="F252" s="98">
        <v>54.92893529411765</v>
      </c>
    </row>
    <row r="253" spans="1:6">
      <c r="A253" s="96" t="s">
        <v>129</v>
      </c>
      <c r="B253" s="96" t="s">
        <v>228</v>
      </c>
      <c r="C253" s="96" t="s">
        <v>229</v>
      </c>
      <c r="D253" s="96">
        <v>520550</v>
      </c>
      <c r="E253" s="96">
        <v>253276.5</v>
      </c>
      <c r="F253" s="96">
        <v>48.655556622802806</v>
      </c>
    </row>
    <row r="254" spans="1:6">
      <c r="A254" s="97" t="s">
        <v>132</v>
      </c>
      <c r="B254" s="97" t="s">
        <v>133</v>
      </c>
      <c r="C254" s="97" t="s">
        <v>134</v>
      </c>
      <c r="D254" s="97">
        <v>520550</v>
      </c>
      <c r="E254" s="97">
        <v>253276.5</v>
      </c>
      <c r="F254" s="97">
        <v>48.655556622802806</v>
      </c>
    </row>
    <row r="255" spans="1:6">
      <c r="A255" s="98" t="s">
        <v>113</v>
      </c>
      <c r="B255" s="98" t="s">
        <v>30</v>
      </c>
      <c r="C255" s="98" t="s">
        <v>31</v>
      </c>
      <c r="D255" s="98">
        <v>515550</v>
      </c>
      <c r="E255" s="98">
        <v>253276.5</v>
      </c>
      <c r="F255" s="98">
        <v>49.127436718068083</v>
      </c>
    </row>
    <row r="256" spans="1:6">
      <c r="A256" t="s">
        <v>113</v>
      </c>
      <c r="B256" t="s">
        <v>0</v>
      </c>
      <c r="C256" t="s">
        <v>1</v>
      </c>
      <c r="D256" s="98">
        <v>43550</v>
      </c>
      <c r="E256" s="98">
        <v>35375.33</v>
      </c>
      <c r="F256" s="98">
        <v>81.229230769230782</v>
      </c>
    </row>
    <row r="257" spans="1:6">
      <c r="A257" t="s">
        <v>113</v>
      </c>
      <c r="B257" t="s">
        <v>2</v>
      </c>
      <c r="C257" t="s">
        <v>3</v>
      </c>
      <c r="D257" s="98">
        <v>43550</v>
      </c>
      <c r="E257" s="98">
        <v>35375.33</v>
      </c>
      <c r="F257" s="98">
        <v>81.229230769230782</v>
      </c>
    </row>
    <row r="258" spans="1:6">
      <c r="A258" t="s">
        <v>377</v>
      </c>
      <c r="B258" t="s">
        <v>98</v>
      </c>
      <c r="C258" t="s">
        <v>378</v>
      </c>
      <c r="D258" s="98">
        <v>13550</v>
      </c>
      <c r="E258" s="98">
        <v>0</v>
      </c>
      <c r="F258" s="98">
        <v>0</v>
      </c>
    </row>
    <row r="259" spans="1:6">
      <c r="A259" t="s">
        <v>379</v>
      </c>
      <c r="B259" t="s">
        <v>248</v>
      </c>
      <c r="C259" t="s">
        <v>380</v>
      </c>
      <c r="D259" s="98">
        <v>30000</v>
      </c>
      <c r="E259" s="98">
        <v>35375.33</v>
      </c>
      <c r="F259" s="98">
        <v>117.91776666666667</v>
      </c>
    </row>
    <row r="260" spans="1:6">
      <c r="A260" t="s">
        <v>113</v>
      </c>
      <c r="B260" t="s">
        <v>4</v>
      </c>
      <c r="C260" t="s">
        <v>5</v>
      </c>
      <c r="D260" s="98">
        <v>0</v>
      </c>
      <c r="E260" s="98">
        <v>0</v>
      </c>
      <c r="F260" s="98">
        <v>0</v>
      </c>
    </row>
    <row r="261" spans="1:6">
      <c r="A261" t="s">
        <v>381</v>
      </c>
      <c r="B261" t="s">
        <v>57</v>
      </c>
      <c r="C261" t="s">
        <v>382</v>
      </c>
      <c r="D261" s="98">
        <v>0</v>
      </c>
      <c r="E261" s="98">
        <v>0</v>
      </c>
      <c r="F261" s="98">
        <v>0</v>
      </c>
    </row>
    <row r="262" spans="1:6">
      <c r="A262" t="s">
        <v>113</v>
      </c>
      <c r="B262" t="s">
        <v>8</v>
      </c>
      <c r="C262" t="s">
        <v>9</v>
      </c>
      <c r="D262" s="98">
        <v>472000</v>
      </c>
      <c r="E262" s="98">
        <v>217901.17</v>
      </c>
      <c r="F262" s="98">
        <v>46.165502118644071</v>
      </c>
    </row>
    <row r="263" spans="1:6">
      <c r="A263" t="s">
        <v>113</v>
      </c>
      <c r="B263" t="s">
        <v>10</v>
      </c>
      <c r="C263" t="s">
        <v>11</v>
      </c>
      <c r="D263" s="98">
        <v>0</v>
      </c>
      <c r="E263" s="98">
        <v>0</v>
      </c>
      <c r="F263" s="98">
        <v>0</v>
      </c>
    </row>
    <row r="264" spans="1:6">
      <c r="A264" t="s">
        <v>383</v>
      </c>
      <c r="B264" t="s">
        <v>60</v>
      </c>
      <c r="C264" t="s">
        <v>384</v>
      </c>
      <c r="D264" s="98">
        <v>0</v>
      </c>
      <c r="E264" s="98">
        <v>0</v>
      </c>
      <c r="F264" s="98">
        <v>0</v>
      </c>
    </row>
    <row r="265" spans="1:6">
      <c r="A265" t="s">
        <v>385</v>
      </c>
      <c r="B265" t="s">
        <v>101</v>
      </c>
      <c r="C265" t="s">
        <v>173</v>
      </c>
      <c r="D265" s="98">
        <v>0</v>
      </c>
      <c r="E265" s="98">
        <v>0</v>
      </c>
      <c r="F265" s="98">
        <v>0</v>
      </c>
    </row>
    <row r="266" spans="1:6">
      <c r="A266" t="s">
        <v>113</v>
      </c>
      <c r="B266" t="s">
        <v>12</v>
      </c>
      <c r="C266" t="s">
        <v>13</v>
      </c>
      <c r="D266" s="98">
        <v>467000</v>
      </c>
      <c r="E266" s="98">
        <v>217627.98</v>
      </c>
      <c r="F266" s="98">
        <v>46.601280513918631</v>
      </c>
    </row>
    <row r="267" spans="1:6">
      <c r="A267" t="s">
        <v>386</v>
      </c>
      <c r="B267" t="s">
        <v>61</v>
      </c>
      <c r="C267" t="s">
        <v>178</v>
      </c>
      <c r="D267" s="98">
        <v>10000</v>
      </c>
      <c r="E267" s="98">
        <v>158.28</v>
      </c>
      <c r="F267" s="98">
        <v>1.5828000000000002</v>
      </c>
    </row>
    <row r="268" spans="1:6">
      <c r="A268" t="s">
        <v>387</v>
      </c>
      <c r="B268" t="s">
        <v>64</v>
      </c>
      <c r="C268" t="s">
        <v>376</v>
      </c>
      <c r="D268" s="98">
        <v>450000</v>
      </c>
      <c r="E268" s="98">
        <v>216186.94</v>
      </c>
      <c r="F268" s="98">
        <v>48.041542222222219</v>
      </c>
    </row>
    <row r="269" spans="1:6">
      <c r="A269" t="s">
        <v>388</v>
      </c>
      <c r="B269" t="s">
        <v>62</v>
      </c>
      <c r="C269" t="s">
        <v>180</v>
      </c>
      <c r="D269" s="98">
        <v>2000</v>
      </c>
      <c r="E269" s="98">
        <v>1282.76</v>
      </c>
      <c r="F269" s="98">
        <v>64.137999999999991</v>
      </c>
    </row>
    <row r="270" spans="1:6">
      <c r="A270" t="s">
        <v>389</v>
      </c>
      <c r="B270" t="s">
        <v>63</v>
      </c>
      <c r="C270" t="s">
        <v>352</v>
      </c>
      <c r="D270" s="98">
        <v>0</v>
      </c>
      <c r="E270" s="98">
        <v>0</v>
      </c>
      <c r="F270" s="98">
        <v>0</v>
      </c>
    </row>
    <row r="271" spans="1:6">
      <c r="A271" t="s">
        <v>390</v>
      </c>
      <c r="B271" t="s">
        <v>63</v>
      </c>
      <c r="C271" t="s">
        <v>391</v>
      </c>
      <c r="D271" s="98">
        <v>0</v>
      </c>
      <c r="E271" s="98">
        <v>0</v>
      </c>
      <c r="F271" s="98">
        <v>0</v>
      </c>
    </row>
    <row r="272" spans="1:6">
      <c r="A272" t="s">
        <v>392</v>
      </c>
      <c r="B272" t="s">
        <v>65</v>
      </c>
      <c r="C272" t="s">
        <v>184</v>
      </c>
      <c r="D272" s="98">
        <v>5000</v>
      </c>
      <c r="E272" s="98">
        <v>0</v>
      </c>
      <c r="F272" s="98">
        <v>0</v>
      </c>
    </row>
    <row r="273" spans="1:6">
      <c r="A273" t="s">
        <v>393</v>
      </c>
      <c r="B273" t="s">
        <v>65</v>
      </c>
      <c r="C273" t="s">
        <v>394</v>
      </c>
      <c r="D273" s="98">
        <v>0</v>
      </c>
      <c r="E273" s="98">
        <v>0</v>
      </c>
      <c r="F273" s="98">
        <v>0</v>
      </c>
    </row>
    <row r="274" spans="1:6">
      <c r="A274" t="s">
        <v>395</v>
      </c>
      <c r="B274" t="s">
        <v>66</v>
      </c>
      <c r="C274" t="s">
        <v>186</v>
      </c>
      <c r="D274" s="98">
        <v>0</v>
      </c>
      <c r="E274" s="98">
        <v>0</v>
      </c>
      <c r="F274" s="98">
        <v>0</v>
      </c>
    </row>
    <row r="275" spans="1:6">
      <c r="A275" t="s">
        <v>113</v>
      </c>
      <c r="B275" t="s">
        <v>14</v>
      </c>
      <c r="C275" t="s">
        <v>15</v>
      </c>
      <c r="D275" s="98">
        <v>3000</v>
      </c>
      <c r="E275" s="98">
        <v>0</v>
      </c>
      <c r="F275" s="98">
        <v>0</v>
      </c>
    </row>
    <row r="276" spans="1:6">
      <c r="A276" t="s">
        <v>396</v>
      </c>
      <c r="B276" t="s">
        <v>68</v>
      </c>
      <c r="C276" t="s">
        <v>140</v>
      </c>
      <c r="D276" s="98">
        <v>0</v>
      </c>
      <c r="E276" s="98">
        <v>0</v>
      </c>
      <c r="F276" s="98">
        <v>0</v>
      </c>
    </row>
    <row r="277" spans="1:6">
      <c r="A277" t="s">
        <v>397</v>
      </c>
      <c r="B277" t="s">
        <v>68</v>
      </c>
      <c r="C277" t="s">
        <v>157</v>
      </c>
      <c r="D277" s="98">
        <v>0</v>
      </c>
      <c r="E277" s="98">
        <v>0</v>
      </c>
      <c r="F277" s="98">
        <v>0</v>
      </c>
    </row>
    <row r="278" spans="1:6">
      <c r="A278" t="s">
        <v>398</v>
      </c>
      <c r="B278" t="s">
        <v>70</v>
      </c>
      <c r="C278" t="s">
        <v>196</v>
      </c>
      <c r="D278" s="98">
        <v>0</v>
      </c>
      <c r="E278" s="98">
        <v>0</v>
      </c>
      <c r="F278" s="98">
        <v>0</v>
      </c>
    </row>
    <row r="279" spans="1:6">
      <c r="A279" t="s">
        <v>399</v>
      </c>
      <c r="B279" t="s">
        <v>70</v>
      </c>
      <c r="C279" t="s">
        <v>400</v>
      </c>
      <c r="D279" s="98">
        <v>0</v>
      </c>
      <c r="E279" s="98">
        <v>0</v>
      </c>
      <c r="F279" s="98">
        <v>0</v>
      </c>
    </row>
    <row r="280" spans="1:6">
      <c r="A280" t="s">
        <v>401</v>
      </c>
      <c r="B280" t="s">
        <v>72</v>
      </c>
      <c r="C280" t="s">
        <v>198</v>
      </c>
      <c r="D280" s="98">
        <v>0</v>
      </c>
      <c r="E280" s="98">
        <v>0</v>
      </c>
      <c r="F280" s="98">
        <v>0</v>
      </c>
    </row>
    <row r="281" spans="1:6">
      <c r="A281" t="s">
        <v>402</v>
      </c>
      <c r="B281" t="s">
        <v>74</v>
      </c>
      <c r="C281" t="s">
        <v>201</v>
      </c>
      <c r="D281" s="98">
        <v>0</v>
      </c>
      <c r="E281" s="98">
        <v>0</v>
      </c>
      <c r="F281" s="98">
        <v>0</v>
      </c>
    </row>
    <row r="282" spans="1:6">
      <c r="A282" t="s">
        <v>403</v>
      </c>
      <c r="B282" t="s">
        <v>75</v>
      </c>
      <c r="C282" t="s">
        <v>203</v>
      </c>
      <c r="D282" s="98">
        <v>3000</v>
      </c>
      <c r="E282" s="98">
        <v>0</v>
      </c>
      <c r="F282" s="98">
        <v>0</v>
      </c>
    </row>
    <row r="283" spans="1:6">
      <c r="A283" t="s">
        <v>113</v>
      </c>
      <c r="B283" t="s">
        <v>16</v>
      </c>
      <c r="C283" t="s">
        <v>17</v>
      </c>
      <c r="D283" s="98">
        <v>2000</v>
      </c>
      <c r="E283" s="98">
        <v>273.19</v>
      </c>
      <c r="F283" s="98">
        <v>13.6595</v>
      </c>
    </row>
    <row r="284" spans="1:6">
      <c r="A284" t="s">
        <v>404</v>
      </c>
      <c r="B284" t="s">
        <v>105</v>
      </c>
      <c r="C284" t="s">
        <v>220</v>
      </c>
      <c r="D284" s="98">
        <v>2000</v>
      </c>
      <c r="E284" s="98">
        <v>273.19</v>
      </c>
      <c r="F284" s="98">
        <v>13.6595</v>
      </c>
    </row>
    <row r="285" spans="1:6">
      <c r="A285" s="98" t="s">
        <v>113</v>
      </c>
      <c r="B285" s="98" t="s">
        <v>33</v>
      </c>
      <c r="C285" s="98" t="s">
        <v>34</v>
      </c>
      <c r="D285" s="98">
        <v>5000</v>
      </c>
      <c r="E285" s="98">
        <v>0</v>
      </c>
      <c r="F285" s="98">
        <v>0</v>
      </c>
    </row>
    <row r="286" spans="1:6">
      <c r="A286" t="s">
        <v>113</v>
      </c>
      <c r="B286" t="s">
        <v>22</v>
      </c>
      <c r="C286" t="s">
        <v>23</v>
      </c>
      <c r="D286" s="98">
        <v>5000</v>
      </c>
      <c r="E286" s="98">
        <v>0</v>
      </c>
      <c r="F286" s="98">
        <v>0</v>
      </c>
    </row>
    <row r="287" spans="1:6">
      <c r="A287" t="s">
        <v>113</v>
      </c>
      <c r="B287" t="s">
        <v>24</v>
      </c>
      <c r="C287" t="s">
        <v>25</v>
      </c>
      <c r="D287" s="98">
        <v>5000</v>
      </c>
      <c r="E287" s="98">
        <v>0</v>
      </c>
      <c r="F287" s="98">
        <v>0</v>
      </c>
    </row>
    <row r="288" spans="1:6">
      <c r="A288" t="s">
        <v>405</v>
      </c>
      <c r="B288" t="s">
        <v>108</v>
      </c>
      <c r="C288" t="s">
        <v>406</v>
      </c>
      <c r="D288" s="98">
        <v>5000</v>
      </c>
      <c r="E288" s="98">
        <v>0</v>
      </c>
      <c r="F288" s="98">
        <v>0</v>
      </c>
    </row>
    <row r="289" spans="1:6">
      <c r="A289" t="s">
        <v>407</v>
      </c>
      <c r="B289" t="s">
        <v>77</v>
      </c>
      <c r="C289" t="s">
        <v>408</v>
      </c>
      <c r="D289" s="98">
        <v>0</v>
      </c>
      <c r="E289" s="98">
        <v>0</v>
      </c>
      <c r="F289" s="98">
        <v>0</v>
      </c>
    </row>
    <row r="290" spans="1:6">
      <c r="A290" t="s">
        <v>409</v>
      </c>
      <c r="B290" t="s">
        <v>78</v>
      </c>
      <c r="C290" t="s">
        <v>410</v>
      </c>
      <c r="D290" s="98">
        <v>0</v>
      </c>
      <c r="E290" s="98">
        <v>0</v>
      </c>
      <c r="F290" s="98">
        <v>0</v>
      </c>
    </row>
    <row r="291" spans="1:6">
      <c r="A291" t="s">
        <v>411</v>
      </c>
      <c r="B291" t="s">
        <v>80</v>
      </c>
      <c r="C291" t="s">
        <v>412</v>
      </c>
      <c r="D291" s="98">
        <v>0</v>
      </c>
      <c r="E291" s="98">
        <v>0</v>
      </c>
      <c r="F291" s="98">
        <v>0</v>
      </c>
    </row>
    <row r="292" spans="1:6">
      <c r="A292" t="s">
        <v>413</v>
      </c>
      <c r="B292" t="s">
        <v>80</v>
      </c>
      <c r="C292" t="s">
        <v>414</v>
      </c>
      <c r="D292" s="98">
        <v>0</v>
      </c>
      <c r="E292" s="98">
        <v>0</v>
      </c>
      <c r="F292" s="98">
        <v>0</v>
      </c>
    </row>
    <row r="293" spans="1:6">
      <c r="A293" s="95" t="s">
        <v>127</v>
      </c>
      <c r="B293" s="95" t="s">
        <v>415</v>
      </c>
      <c r="C293" s="95" t="s">
        <v>416</v>
      </c>
      <c r="D293" s="95">
        <v>263251</v>
      </c>
      <c r="E293" s="95">
        <v>83692.009999999995</v>
      </c>
      <c r="F293" s="95">
        <v>31.791715890917793</v>
      </c>
    </row>
    <row r="294" spans="1:6">
      <c r="A294" s="96" t="s">
        <v>129</v>
      </c>
      <c r="B294" s="96" t="s">
        <v>130</v>
      </c>
      <c r="C294" s="96" t="s">
        <v>131</v>
      </c>
      <c r="D294" s="96">
        <v>27000</v>
      </c>
      <c r="E294" s="96">
        <v>10300</v>
      </c>
      <c r="F294" s="96">
        <v>38.148148148148145</v>
      </c>
    </row>
    <row r="295" spans="1:6">
      <c r="A295" s="97" t="s">
        <v>132</v>
      </c>
      <c r="B295" s="97" t="s">
        <v>133</v>
      </c>
      <c r="C295" s="97" t="s">
        <v>134</v>
      </c>
      <c r="D295" s="97">
        <v>27000</v>
      </c>
      <c r="E295" s="97">
        <v>10300</v>
      </c>
      <c r="F295" s="97">
        <v>38.148148148148145</v>
      </c>
    </row>
    <row r="296" spans="1:6">
      <c r="A296" s="98" t="s">
        <v>113</v>
      </c>
      <c r="B296" s="98" t="s">
        <v>30</v>
      </c>
      <c r="C296" s="98" t="s">
        <v>31</v>
      </c>
      <c r="D296" s="98">
        <v>27000</v>
      </c>
      <c r="E296" s="98">
        <v>10300</v>
      </c>
      <c r="F296" s="98">
        <v>38.148148148148145</v>
      </c>
    </row>
    <row r="297" spans="1:6">
      <c r="A297" t="s">
        <v>113</v>
      </c>
      <c r="B297" t="s">
        <v>8</v>
      </c>
      <c r="C297" t="s">
        <v>9</v>
      </c>
      <c r="D297" s="98">
        <v>17000</v>
      </c>
      <c r="E297" s="98">
        <v>1800</v>
      </c>
      <c r="F297" s="98">
        <v>10.588235294117647</v>
      </c>
    </row>
    <row r="298" spans="1:6">
      <c r="A298" t="s">
        <v>113</v>
      </c>
      <c r="B298" t="s">
        <v>16</v>
      </c>
      <c r="C298" t="s">
        <v>17</v>
      </c>
      <c r="D298" s="98">
        <v>17000</v>
      </c>
      <c r="E298" s="98">
        <v>1800</v>
      </c>
      <c r="F298" s="98">
        <v>10.588235294117647</v>
      </c>
    </row>
    <row r="299" spans="1:6">
      <c r="A299" t="s">
        <v>417</v>
      </c>
      <c r="B299" t="s">
        <v>102</v>
      </c>
      <c r="C299" t="s">
        <v>418</v>
      </c>
      <c r="D299" s="98">
        <v>17000</v>
      </c>
      <c r="E299" s="98">
        <v>1800</v>
      </c>
      <c r="F299" s="98">
        <v>10.588235294117647</v>
      </c>
    </row>
    <row r="300" spans="1:6">
      <c r="A300" t="s">
        <v>419</v>
      </c>
      <c r="B300" t="s">
        <v>211</v>
      </c>
      <c r="C300" t="s">
        <v>420</v>
      </c>
      <c r="D300" s="98">
        <v>0</v>
      </c>
      <c r="E300" s="98">
        <v>0</v>
      </c>
      <c r="F300" s="98">
        <v>0</v>
      </c>
    </row>
    <row r="301" spans="1:6">
      <c r="A301" t="s">
        <v>113</v>
      </c>
      <c r="B301" t="s">
        <v>143</v>
      </c>
      <c r="C301" t="s">
        <v>144</v>
      </c>
      <c r="D301" s="98">
        <v>10000</v>
      </c>
      <c r="E301" s="98">
        <v>8500</v>
      </c>
      <c r="F301" s="98">
        <v>85</v>
      </c>
    </row>
    <row r="302" spans="1:6">
      <c r="A302" t="s">
        <v>113</v>
      </c>
      <c r="B302" t="s">
        <v>39</v>
      </c>
      <c r="C302" t="s">
        <v>40</v>
      </c>
      <c r="D302" s="98">
        <v>10000</v>
      </c>
      <c r="E302" s="98">
        <v>8500</v>
      </c>
      <c r="F302" s="98">
        <v>85</v>
      </c>
    </row>
    <row r="303" spans="1:6">
      <c r="A303" t="s">
        <v>421</v>
      </c>
      <c r="B303" t="s">
        <v>239</v>
      </c>
      <c r="C303" t="s">
        <v>422</v>
      </c>
      <c r="D303" s="98">
        <v>10000</v>
      </c>
      <c r="E303" s="98">
        <v>8500</v>
      </c>
      <c r="F303" s="98">
        <v>85</v>
      </c>
    </row>
    <row r="304" spans="1:6">
      <c r="A304" t="s">
        <v>423</v>
      </c>
      <c r="B304" t="s">
        <v>239</v>
      </c>
      <c r="C304" t="s">
        <v>424</v>
      </c>
      <c r="D304" s="98">
        <v>0</v>
      </c>
      <c r="E304" s="98">
        <v>0</v>
      </c>
      <c r="F304" s="98">
        <v>0</v>
      </c>
    </row>
    <row r="305" spans="1:6">
      <c r="A305" s="96" t="s">
        <v>129</v>
      </c>
      <c r="B305" s="96" t="s">
        <v>228</v>
      </c>
      <c r="C305" s="96" t="s">
        <v>229</v>
      </c>
      <c r="D305" s="96">
        <v>118000</v>
      </c>
      <c r="E305" s="96">
        <v>36396.44</v>
      </c>
      <c r="F305" s="96">
        <v>30.844440677966105</v>
      </c>
    </row>
    <row r="306" spans="1:6">
      <c r="A306" s="97" t="s">
        <v>132</v>
      </c>
      <c r="B306" s="97" t="s">
        <v>133</v>
      </c>
      <c r="C306" s="97" t="s">
        <v>134</v>
      </c>
      <c r="D306" s="97">
        <v>118000</v>
      </c>
      <c r="E306" s="97">
        <v>36396.44</v>
      </c>
      <c r="F306" s="97">
        <v>30.844440677966105</v>
      </c>
    </row>
    <row r="307" spans="1:6">
      <c r="A307" s="98" t="s">
        <v>113</v>
      </c>
      <c r="B307" s="98" t="s">
        <v>30</v>
      </c>
      <c r="C307" s="98" t="s">
        <v>31</v>
      </c>
      <c r="D307" s="98">
        <v>118000</v>
      </c>
      <c r="E307" s="98">
        <v>36396.44</v>
      </c>
      <c r="F307" s="98">
        <v>30.844440677966105</v>
      </c>
    </row>
    <row r="308" spans="1:6">
      <c r="A308" t="s">
        <v>113</v>
      </c>
      <c r="B308" t="s">
        <v>8</v>
      </c>
      <c r="C308" t="s">
        <v>9</v>
      </c>
      <c r="D308" s="98">
        <v>115000</v>
      </c>
      <c r="E308" s="98">
        <v>36396.44</v>
      </c>
      <c r="F308" s="98">
        <v>31.649078260869569</v>
      </c>
    </row>
    <row r="309" spans="1:6">
      <c r="A309" t="s">
        <v>113</v>
      </c>
      <c r="B309" t="s">
        <v>12</v>
      </c>
      <c r="C309" t="s">
        <v>13</v>
      </c>
      <c r="D309" s="98">
        <v>40000</v>
      </c>
      <c r="E309" s="98">
        <v>4121.4399999999996</v>
      </c>
      <c r="F309" s="98">
        <v>10.303599999999999</v>
      </c>
    </row>
    <row r="310" spans="1:6">
      <c r="A310" t="s">
        <v>425</v>
      </c>
      <c r="B310" t="s">
        <v>61</v>
      </c>
      <c r="C310" t="s">
        <v>178</v>
      </c>
      <c r="D310" s="98">
        <v>40000</v>
      </c>
      <c r="E310" s="98">
        <v>4121.4399999999996</v>
      </c>
      <c r="F310" s="98">
        <v>10.303599999999999</v>
      </c>
    </row>
    <row r="311" spans="1:6">
      <c r="A311" t="s">
        <v>113</v>
      </c>
      <c r="B311" t="s">
        <v>14</v>
      </c>
      <c r="C311" t="s">
        <v>15</v>
      </c>
      <c r="D311" s="98">
        <v>35000</v>
      </c>
      <c r="E311" s="98">
        <v>16275</v>
      </c>
      <c r="F311" s="98">
        <v>46.5</v>
      </c>
    </row>
    <row r="312" spans="1:6">
      <c r="A312" t="s">
        <v>426</v>
      </c>
      <c r="B312" t="s">
        <v>67</v>
      </c>
      <c r="C312" t="s">
        <v>188</v>
      </c>
      <c r="D312" s="98">
        <v>30000</v>
      </c>
      <c r="E312" s="98">
        <v>16275</v>
      </c>
      <c r="F312" s="98">
        <v>54.25</v>
      </c>
    </row>
    <row r="313" spans="1:6">
      <c r="A313" t="s">
        <v>427</v>
      </c>
      <c r="B313" t="s">
        <v>71</v>
      </c>
      <c r="C313" t="s">
        <v>428</v>
      </c>
      <c r="D313" s="98">
        <v>0</v>
      </c>
      <c r="E313" s="98">
        <v>0</v>
      </c>
      <c r="F313" s="98">
        <v>0</v>
      </c>
    </row>
    <row r="314" spans="1:6">
      <c r="A314" t="s">
        <v>429</v>
      </c>
      <c r="B314" t="s">
        <v>75</v>
      </c>
      <c r="C314" t="s">
        <v>203</v>
      </c>
      <c r="D314" s="98">
        <v>5000</v>
      </c>
      <c r="E314" s="98">
        <v>0</v>
      </c>
      <c r="F314" s="98">
        <v>0</v>
      </c>
    </row>
    <row r="315" spans="1:6">
      <c r="A315" t="s">
        <v>113</v>
      </c>
      <c r="B315" t="s">
        <v>16</v>
      </c>
      <c r="C315" t="s">
        <v>17</v>
      </c>
      <c r="D315" s="98">
        <v>40000</v>
      </c>
      <c r="E315" s="98">
        <v>16000</v>
      </c>
      <c r="F315" s="98">
        <v>40</v>
      </c>
    </row>
    <row r="316" spans="1:6">
      <c r="A316" t="s">
        <v>430</v>
      </c>
      <c r="B316" t="s">
        <v>105</v>
      </c>
      <c r="C316" t="s">
        <v>220</v>
      </c>
      <c r="D316" s="98">
        <v>40000</v>
      </c>
      <c r="E316" s="98">
        <v>16000</v>
      </c>
      <c r="F316" s="98">
        <v>40</v>
      </c>
    </row>
    <row r="317" spans="1:6">
      <c r="A317" t="s">
        <v>113</v>
      </c>
      <c r="B317" t="s">
        <v>143</v>
      </c>
      <c r="C317" t="s">
        <v>144</v>
      </c>
      <c r="D317" s="98">
        <v>3000</v>
      </c>
      <c r="E317" s="98">
        <v>0</v>
      </c>
      <c r="F317" s="98">
        <v>0</v>
      </c>
    </row>
    <row r="318" spans="1:6">
      <c r="A318" t="s">
        <v>113</v>
      </c>
      <c r="B318" t="s">
        <v>39</v>
      </c>
      <c r="C318" t="s">
        <v>40</v>
      </c>
      <c r="D318" s="98">
        <v>3000</v>
      </c>
      <c r="E318" s="98">
        <v>0</v>
      </c>
      <c r="F318" s="98">
        <v>0</v>
      </c>
    </row>
    <row r="319" spans="1:6">
      <c r="A319" t="s">
        <v>431</v>
      </c>
      <c r="B319" t="s">
        <v>239</v>
      </c>
      <c r="C319" t="s">
        <v>432</v>
      </c>
      <c r="D319" s="98">
        <v>0</v>
      </c>
      <c r="E319" s="98">
        <v>0</v>
      </c>
      <c r="F319" s="98">
        <v>0</v>
      </c>
    </row>
    <row r="320" spans="1:6">
      <c r="A320" t="s">
        <v>433</v>
      </c>
      <c r="B320" t="s">
        <v>239</v>
      </c>
      <c r="C320" t="s">
        <v>422</v>
      </c>
      <c r="D320" s="98">
        <v>3000</v>
      </c>
      <c r="E320" s="98">
        <v>0</v>
      </c>
      <c r="F320" s="98">
        <v>0</v>
      </c>
    </row>
    <row r="321" spans="1:6">
      <c r="A321" s="96" t="s">
        <v>129</v>
      </c>
      <c r="B321" s="96" t="s">
        <v>232</v>
      </c>
      <c r="C321" s="96" t="s">
        <v>233</v>
      </c>
      <c r="D321" s="96">
        <v>116251</v>
      </c>
      <c r="E321" s="96">
        <v>36995.57</v>
      </c>
      <c r="F321" s="96">
        <v>31.82387248281735</v>
      </c>
    </row>
    <row r="322" spans="1:6">
      <c r="A322" s="97" t="s">
        <v>132</v>
      </c>
      <c r="B322" s="97" t="s">
        <v>133</v>
      </c>
      <c r="C322" s="97" t="s">
        <v>134</v>
      </c>
      <c r="D322" s="97">
        <v>116251</v>
      </c>
      <c r="E322" s="97">
        <v>36995.57</v>
      </c>
      <c r="F322" s="97">
        <v>31.82387248281735</v>
      </c>
    </row>
    <row r="323" spans="1:6">
      <c r="A323" s="98" t="s">
        <v>113</v>
      </c>
      <c r="B323" s="98" t="s">
        <v>30</v>
      </c>
      <c r="C323" s="98" t="s">
        <v>31</v>
      </c>
      <c r="D323" s="98">
        <v>116251</v>
      </c>
      <c r="E323" s="98">
        <v>36995.57</v>
      </c>
      <c r="F323" s="98">
        <v>31.82387248281735</v>
      </c>
    </row>
    <row r="324" spans="1:6">
      <c r="A324" t="s">
        <v>113</v>
      </c>
      <c r="B324" t="s">
        <v>0</v>
      </c>
      <c r="C324" t="s">
        <v>1</v>
      </c>
      <c r="D324" s="98">
        <v>5700</v>
      </c>
      <c r="E324" s="98">
        <v>0</v>
      </c>
      <c r="F324" s="98">
        <v>0</v>
      </c>
    </row>
    <row r="325" spans="1:6">
      <c r="A325" t="s">
        <v>113</v>
      </c>
      <c r="B325" t="s">
        <v>2</v>
      </c>
      <c r="C325" t="s">
        <v>3</v>
      </c>
      <c r="D325" s="98">
        <v>5000</v>
      </c>
      <c r="E325" s="98">
        <v>0</v>
      </c>
      <c r="F325" s="98">
        <v>0</v>
      </c>
    </row>
    <row r="326" spans="1:6">
      <c r="A326" t="s">
        <v>434</v>
      </c>
      <c r="B326" t="s">
        <v>98</v>
      </c>
      <c r="C326" t="s">
        <v>435</v>
      </c>
      <c r="D326" s="98">
        <v>5000</v>
      </c>
      <c r="E326" s="98">
        <v>0</v>
      </c>
      <c r="F326" s="98">
        <v>0</v>
      </c>
    </row>
    <row r="327" spans="1:6">
      <c r="A327" t="s">
        <v>113</v>
      </c>
      <c r="B327" t="s">
        <v>6</v>
      </c>
      <c r="C327" t="s">
        <v>7</v>
      </c>
      <c r="D327" s="98">
        <v>700</v>
      </c>
      <c r="E327" s="98">
        <v>0</v>
      </c>
      <c r="F327" s="98">
        <v>0</v>
      </c>
    </row>
    <row r="328" spans="1:6">
      <c r="A328" t="s">
        <v>436</v>
      </c>
      <c r="B328" t="s">
        <v>58</v>
      </c>
      <c r="C328" t="s">
        <v>437</v>
      </c>
      <c r="D328" s="98">
        <v>700</v>
      </c>
      <c r="E328" s="98">
        <v>0</v>
      </c>
      <c r="F328" s="98">
        <v>0</v>
      </c>
    </row>
    <row r="329" spans="1:6">
      <c r="A329" t="s">
        <v>438</v>
      </c>
      <c r="B329" t="s">
        <v>99</v>
      </c>
      <c r="C329" t="s">
        <v>439</v>
      </c>
      <c r="D329" s="98">
        <v>0</v>
      </c>
      <c r="E329" s="98">
        <v>0</v>
      </c>
      <c r="F329" s="98">
        <v>0</v>
      </c>
    </row>
    <row r="330" spans="1:6">
      <c r="A330" t="s">
        <v>113</v>
      </c>
      <c r="B330" t="s">
        <v>8</v>
      </c>
      <c r="C330" t="s">
        <v>9</v>
      </c>
      <c r="D330" s="98">
        <v>105551</v>
      </c>
      <c r="E330" s="98">
        <v>36995.57</v>
      </c>
      <c r="F330" s="98">
        <v>35.04994741878334</v>
      </c>
    </row>
    <row r="331" spans="1:6">
      <c r="A331" t="s">
        <v>113</v>
      </c>
      <c r="B331" t="s">
        <v>10</v>
      </c>
      <c r="C331" t="s">
        <v>11</v>
      </c>
      <c r="D331" s="98">
        <v>99265</v>
      </c>
      <c r="E331" s="98">
        <v>36995.57</v>
      </c>
      <c r="F331" s="98">
        <v>37.269500831108651</v>
      </c>
    </row>
    <row r="332" spans="1:6">
      <c r="A332" t="s">
        <v>440</v>
      </c>
      <c r="B332" t="s">
        <v>59</v>
      </c>
      <c r="C332" t="s">
        <v>171</v>
      </c>
      <c r="D332" s="98">
        <v>70000</v>
      </c>
      <c r="E332" s="98">
        <v>18889.900000000001</v>
      </c>
      <c r="F332" s="98">
        <v>26.985571428571433</v>
      </c>
    </row>
    <row r="333" spans="1:6">
      <c r="A333" t="s">
        <v>441</v>
      </c>
      <c r="B333" t="s">
        <v>101</v>
      </c>
      <c r="C333" t="s">
        <v>173</v>
      </c>
      <c r="D333" s="98">
        <v>20000</v>
      </c>
      <c r="E333" s="98">
        <v>18105.669999999998</v>
      </c>
      <c r="F333" s="98">
        <v>90.528349999999989</v>
      </c>
    </row>
    <row r="334" spans="1:6">
      <c r="A334" t="s">
        <v>442</v>
      </c>
      <c r="B334" t="s">
        <v>175</v>
      </c>
      <c r="C334" t="s">
        <v>176</v>
      </c>
      <c r="D334" s="98">
        <v>9265</v>
      </c>
      <c r="E334" s="98">
        <v>0</v>
      </c>
      <c r="F334" s="98">
        <v>0</v>
      </c>
    </row>
    <row r="335" spans="1:6">
      <c r="A335" t="s">
        <v>113</v>
      </c>
      <c r="B335" t="s">
        <v>12</v>
      </c>
      <c r="C335" t="s">
        <v>13</v>
      </c>
      <c r="D335" s="98">
        <v>0</v>
      </c>
      <c r="E335" s="98">
        <v>0</v>
      </c>
      <c r="F335" s="98">
        <v>0</v>
      </c>
    </row>
    <row r="336" spans="1:6">
      <c r="A336" t="s">
        <v>443</v>
      </c>
      <c r="B336" t="s">
        <v>61</v>
      </c>
      <c r="C336" t="s">
        <v>444</v>
      </c>
      <c r="D336" s="98">
        <v>0</v>
      </c>
      <c r="E336" s="98">
        <v>0</v>
      </c>
      <c r="F336" s="98">
        <v>0</v>
      </c>
    </row>
    <row r="337" spans="1:6">
      <c r="A337" t="s">
        <v>113</v>
      </c>
      <c r="B337" t="s">
        <v>14</v>
      </c>
      <c r="C337" t="s">
        <v>15</v>
      </c>
      <c r="D337" s="98">
        <v>286</v>
      </c>
      <c r="E337" s="98">
        <v>0</v>
      </c>
      <c r="F337" s="98">
        <v>0</v>
      </c>
    </row>
    <row r="338" spans="1:6">
      <c r="A338" t="s">
        <v>445</v>
      </c>
      <c r="B338" t="s">
        <v>67</v>
      </c>
      <c r="C338" t="s">
        <v>446</v>
      </c>
      <c r="D338" s="98">
        <v>0</v>
      </c>
      <c r="E338" s="98">
        <v>0</v>
      </c>
      <c r="F338" s="98">
        <v>0</v>
      </c>
    </row>
    <row r="339" spans="1:6">
      <c r="A339" t="s">
        <v>447</v>
      </c>
      <c r="B339" t="s">
        <v>67</v>
      </c>
      <c r="C339" t="s">
        <v>448</v>
      </c>
      <c r="D339" s="98">
        <v>286</v>
      </c>
      <c r="E339" s="98">
        <v>0</v>
      </c>
      <c r="F339" s="98">
        <v>0</v>
      </c>
    </row>
    <row r="340" spans="1:6">
      <c r="A340" t="s">
        <v>113</v>
      </c>
      <c r="B340" t="s">
        <v>16</v>
      </c>
      <c r="C340" t="s">
        <v>17</v>
      </c>
      <c r="D340" s="98">
        <v>6000</v>
      </c>
      <c r="E340" s="98">
        <v>0</v>
      </c>
      <c r="F340" s="98">
        <v>0</v>
      </c>
    </row>
    <row r="341" spans="1:6">
      <c r="A341" t="s">
        <v>449</v>
      </c>
      <c r="B341" t="s">
        <v>102</v>
      </c>
      <c r="C341" t="s">
        <v>450</v>
      </c>
      <c r="D341" s="98">
        <v>6000</v>
      </c>
      <c r="E341" s="98">
        <v>0</v>
      </c>
      <c r="F341" s="98">
        <v>0</v>
      </c>
    </row>
    <row r="342" spans="1:6">
      <c r="A342" t="s">
        <v>113</v>
      </c>
      <c r="B342" t="s">
        <v>18</v>
      </c>
      <c r="C342" t="s">
        <v>19</v>
      </c>
      <c r="D342" s="98">
        <v>0</v>
      </c>
      <c r="E342" s="98">
        <v>0</v>
      </c>
      <c r="F342" s="98">
        <v>0</v>
      </c>
    </row>
    <row r="343" spans="1:6">
      <c r="A343" t="s">
        <v>113</v>
      </c>
      <c r="B343" t="s">
        <v>20</v>
      </c>
      <c r="C343" t="s">
        <v>21</v>
      </c>
      <c r="D343" s="98">
        <v>0</v>
      </c>
      <c r="E343" s="98">
        <v>0</v>
      </c>
      <c r="F343" s="98">
        <v>0</v>
      </c>
    </row>
    <row r="344" spans="1:6">
      <c r="A344" t="s">
        <v>451</v>
      </c>
      <c r="B344" t="s">
        <v>452</v>
      </c>
      <c r="C344" t="s">
        <v>453</v>
      </c>
      <c r="D344" s="98">
        <v>0</v>
      </c>
      <c r="E344" s="98">
        <v>0</v>
      </c>
      <c r="F344" s="98">
        <v>0</v>
      </c>
    </row>
    <row r="345" spans="1:6">
      <c r="A345" t="s">
        <v>113</v>
      </c>
      <c r="B345" t="s">
        <v>143</v>
      </c>
      <c r="C345" t="s">
        <v>144</v>
      </c>
      <c r="D345" s="98">
        <v>5000</v>
      </c>
      <c r="E345" s="98">
        <v>0</v>
      </c>
      <c r="F345" s="98">
        <v>0</v>
      </c>
    </row>
    <row r="346" spans="1:6">
      <c r="A346" t="s">
        <v>113</v>
      </c>
      <c r="B346" t="s">
        <v>39</v>
      </c>
      <c r="C346" t="s">
        <v>40</v>
      </c>
      <c r="D346" s="98">
        <v>5000</v>
      </c>
      <c r="E346" s="98">
        <v>0</v>
      </c>
      <c r="F346" s="98">
        <v>0</v>
      </c>
    </row>
    <row r="347" spans="1:6">
      <c r="A347" t="s">
        <v>454</v>
      </c>
      <c r="B347" t="s">
        <v>239</v>
      </c>
      <c r="C347" t="s">
        <v>455</v>
      </c>
      <c r="D347" s="98">
        <v>5000</v>
      </c>
      <c r="E347" s="98">
        <v>0</v>
      </c>
      <c r="F347" s="98">
        <v>0</v>
      </c>
    </row>
    <row r="348" spans="1:6">
      <c r="A348" s="96" t="s">
        <v>129</v>
      </c>
      <c r="B348" s="96" t="s">
        <v>296</v>
      </c>
      <c r="C348" s="96" t="s">
        <v>297</v>
      </c>
      <c r="D348" s="96">
        <v>0</v>
      </c>
      <c r="E348" s="96">
        <v>0</v>
      </c>
      <c r="F348" s="96">
        <v>0</v>
      </c>
    </row>
    <row r="349" spans="1:6">
      <c r="A349" s="97" t="s">
        <v>132</v>
      </c>
      <c r="B349" s="97" t="s">
        <v>133</v>
      </c>
      <c r="C349" s="97" t="s">
        <v>134</v>
      </c>
      <c r="D349" s="97">
        <v>0</v>
      </c>
      <c r="E349" s="97">
        <v>0</v>
      </c>
      <c r="F349" s="97">
        <v>0</v>
      </c>
    </row>
    <row r="350" spans="1:6">
      <c r="A350" s="98" t="s">
        <v>113</v>
      </c>
      <c r="B350" s="98" t="s">
        <v>30</v>
      </c>
      <c r="C350" s="98" t="s">
        <v>31</v>
      </c>
      <c r="D350" s="98">
        <v>0</v>
      </c>
      <c r="E350" s="98">
        <v>0</v>
      </c>
      <c r="F350" s="98">
        <v>0</v>
      </c>
    </row>
    <row r="351" spans="1:6">
      <c r="A351" t="s">
        <v>113</v>
      </c>
      <c r="B351" t="s">
        <v>8</v>
      </c>
      <c r="C351" t="s">
        <v>9</v>
      </c>
      <c r="D351" s="98">
        <v>0</v>
      </c>
      <c r="E351" s="98">
        <v>0</v>
      </c>
      <c r="F351" s="98">
        <v>0</v>
      </c>
    </row>
    <row r="352" spans="1:6">
      <c r="A352" t="s">
        <v>113</v>
      </c>
      <c r="B352" t="s">
        <v>16</v>
      </c>
      <c r="C352" t="s">
        <v>17</v>
      </c>
      <c r="D352" s="98">
        <v>0</v>
      </c>
      <c r="E352" s="98">
        <v>0</v>
      </c>
      <c r="F352" s="98">
        <v>0</v>
      </c>
    </row>
    <row r="353" spans="1:6">
      <c r="A353" t="s">
        <v>456</v>
      </c>
      <c r="B353" t="s">
        <v>105</v>
      </c>
      <c r="C353" t="s">
        <v>220</v>
      </c>
      <c r="D353" s="98">
        <v>0</v>
      </c>
      <c r="E353" s="98">
        <v>0</v>
      </c>
      <c r="F353" s="98">
        <v>0</v>
      </c>
    </row>
    <row r="354" spans="1:6">
      <c r="A354" s="98" t="s">
        <v>113</v>
      </c>
      <c r="B354" s="98" t="s">
        <v>33</v>
      </c>
      <c r="C354" s="98" t="s">
        <v>34</v>
      </c>
      <c r="D354" s="98">
        <v>0</v>
      </c>
      <c r="E354" s="98">
        <v>0</v>
      </c>
      <c r="F354" s="98">
        <v>0</v>
      </c>
    </row>
    <row r="355" spans="1:6">
      <c r="A355" t="s">
        <v>113</v>
      </c>
      <c r="B355" t="s">
        <v>22</v>
      </c>
      <c r="C355" t="s">
        <v>23</v>
      </c>
      <c r="D355" s="98">
        <v>0</v>
      </c>
      <c r="E355" s="98">
        <v>0</v>
      </c>
      <c r="F355" s="98">
        <v>0</v>
      </c>
    </row>
    <row r="356" spans="1:6">
      <c r="A356" t="s">
        <v>113</v>
      </c>
      <c r="B356" t="s">
        <v>24</v>
      </c>
      <c r="C356" t="s">
        <v>25</v>
      </c>
      <c r="D356" s="98">
        <v>0</v>
      </c>
      <c r="E356" s="98">
        <v>0</v>
      </c>
      <c r="F356" s="98">
        <v>0</v>
      </c>
    </row>
    <row r="357" spans="1:6">
      <c r="A357" t="s">
        <v>457</v>
      </c>
      <c r="B357" t="s">
        <v>108</v>
      </c>
      <c r="C357" t="s">
        <v>406</v>
      </c>
      <c r="D357" s="98">
        <v>0</v>
      </c>
      <c r="E357" s="98">
        <v>0</v>
      </c>
      <c r="F357" s="98">
        <v>0</v>
      </c>
    </row>
    <row r="358" spans="1:6">
      <c r="A358" t="s">
        <v>458</v>
      </c>
      <c r="B358" t="s">
        <v>77</v>
      </c>
      <c r="C358" t="s">
        <v>408</v>
      </c>
      <c r="D358" s="98">
        <v>0</v>
      </c>
      <c r="E358" s="98">
        <v>0</v>
      </c>
      <c r="F358" s="98">
        <v>0</v>
      </c>
    </row>
    <row r="359" spans="1:6">
      <c r="A359" t="s">
        <v>459</v>
      </c>
      <c r="B359" t="s">
        <v>79</v>
      </c>
      <c r="C359" t="s">
        <v>301</v>
      </c>
      <c r="D359" s="98">
        <v>0</v>
      </c>
      <c r="E359" s="98">
        <v>0</v>
      </c>
      <c r="F359" s="98">
        <v>0</v>
      </c>
    </row>
    <row r="360" spans="1:6">
      <c r="A360" t="s">
        <v>113</v>
      </c>
      <c r="B360" t="s">
        <v>266</v>
      </c>
      <c r="C360" t="s">
        <v>267</v>
      </c>
      <c r="D360" s="98">
        <v>0</v>
      </c>
      <c r="E360" s="98">
        <v>0</v>
      </c>
      <c r="F360" s="98">
        <v>0</v>
      </c>
    </row>
    <row r="361" spans="1:6">
      <c r="A361" t="s">
        <v>460</v>
      </c>
      <c r="B361" t="s">
        <v>269</v>
      </c>
      <c r="C361" t="s">
        <v>270</v>
      </c>
      <c r="D361" s="98">
        <v>0</v>
      </c>
      <c r="E361" s="98">
        <v>0</v>
      </c>
      <c r="F361" s="98">
        <v>0</v>
      </c>
    </row>
    <row r="362" spans="1:6">
      <c r="A362" s="96" t="s">
        <v>129</v>
      </c>
      <c r="B362" s="96" t="s">
        <v>461</v>
      </c>
      <c r="C362" s="96" t="s">
        <v>462</v>
      </c>
      <c r="D362" s="96">
        <v>2000</v>
      </c>
      <c r="E362" s="96">
        <v>0</v>
      </c>
      <c r="F362" s="96">
        <v>0</v>
      </c>
    </row>
    <row r="363" spans="1:6">
      <c r="A363" s="97" t="s">
        <v>132</v>
      </c>
      <c r="B363" s="97" t="s">
        <v>133</v>
      </c>
      <c r="C363" s="97" t="s">
        <v>134</v>
      </c>
      <c r="D363" s="97">
        <v>2000</v>
      </c>
      <c r="E363" s="97">
        <v>0</v>
      </c>
      <c r="F363" s="97">
        <v>0</v>
      </c>
    </row>
    <row r="364" spans="1:6">
      <c r="A364" s="98" t="s">
        <v>113</v>
      </c>
      <c r="B364" s="98" t="s">
        <v>30</v>
      </c>
      <c r="C364" s="98" t="s">
        <v>31</v>
      </c>
      <c r="D364" s="98">
        <v>2000</v>
      </c>
      <c r="E364" s="98">
        <v>0</v>
      </c>
      <c r="F364" s="98">
        <v>0</v>
      </c>
    </row>
    <row r="365" spans="1:6">
      <c r="A365" t="s">
        <v>113</v>
      </c>
      <c r="B365" t="s">
        <v>8</v>
      </c>
      <c r="C365" t="s">
        <v>9</v>
      </c>
      <c r="D365" s="98">
        <v>2000</v>
      </c>
      <c r="E365" s="98">
        <v>0</v>
      </c>
      <c r="F365" s="98">
        <v>0</v>
      </c>
    </row>
    <row r="366" spans="1:6">
      <c r="A366" t="s">
        <v>113</v>
      </c>
      <c r="B366" t="s">
        <v>14</v>
      </c>
      <c r="C366" t="s">
        <v>15</v>
      </c>
      <c r="D366" s="98">
        <v>2000</v>
      </c>
      <c r="E366" s="98">
        <v>0</v>
      </c>
      <c r="F366" s="98">
        <v>0</v>
      </c>
    </row>
    <row r="367" spans="1:6">
      <c r="A367" t="s">
        <v>463</v>
      </c>
      <c r="B367" t="s">
        <v>68</v>
      </c>
      <c r="C367" t="s">
        <v>140</v>
      </c>
      <c r="D367" s="98">
        <v>2000</v>
      </c>
      <c r="E367" s="98">
        <v>0</v>
      </c>
      <c r="F367" s="98">
        <v>0</v>
      </c>
    </row>
    <row r="368" spans="1:6">
      <c r="A368" s="98" t="s">
        <v>113</v>
      </c>
      <c r="B368" s="98" t="s">
        <v>33</v>
      </c>
      <c r="C368" s="98" t="s">
        <v>34</v>
      </c>
      <c r="D368" s="98">
        <v>0</v>
      </c>
      <c r="E368" s="98">
        <v>0</v>
      </c>
      <c r="F368" s="98">
        <v>0</v>
      </c>
    </row>
    <row r="369" spans="1:6">
      <c r="A369" t="s">
        <v>113</v>
      </c>
      <c r="B369" t="s">
        <v>22</v>
      </c>
      <c r="C369" t="s">
        <v>23</v>
      </c>
      <c r="D369" s="98">
        <v>0</v>
      </c>
      <c r="E369" s="98">
        <v>0</v>
      </c>
      <c r="F369" s="98">
        <v>0</v>
      </c>
    </row>
    <row r="370" spans="1:6">
      <c r="A370" t="s">
        <v>113</v>
      </c>
      <c r="B370" t="s">
        <v>266</v>
      </c>
      <c r="C370" t="s">
        <v>267</v>
      </c>
      <c r="D370" s="98">
        <v>0</v>
      </c>
      <c r="E370" s="98">
        <v>0</v>
      </c>
      <c r="F370" s="98">
        <v>0</v>
      </c>
    </row>
    <row r="371" spans="1:6">
      <c r="A371" t="s">
        <v>464</v>
      </c>
      <c r="B371" t="s">
        <v>269</v>
      </c>
      <c r="C371" t="s">
        <v>465</v>
      </c>
      <c r="D371" s="98">
        <v>0</v>
      </c>
      <c r="E371" s="98">
        <v>0</v>
      </c>
      <c r="F371" s="98">
        <v>0</v>
      </c>
    </row>
    <row r="372" spans="1:6">
      <c r="A372" s="95" t="s">
        <v>466</v>
      </c>
      <c r="B372" s="95" t="s">
        <v>467</v>
      </c>
      <c r="C372" s="95" t="s">
        <v>468</v>
      </c>
      <c r="D372" s="95">
        <v>7832</v>
      </c>
      <c r="E372" s="95">
        <v>0</v>
      </c>
      <c r="F372" s="95">
        <v>0</v>
      </c>
    </row>
    <row r="373" spans="1:6">
      <c r="A373" s="96" t="s">
        <v>129</v>
      </c>
      <c r="B373" s="96" t="s">
        <v>469</v>
      </c>
      <c r="C373" s="96" t="s">
        <v>470</v>
      </c>
      <c r="D373" s="96">
        <v>7832</v>
      </c>
      <c r="E373" s="96">
        <v>0</v>
      </c>
      <c r="F373" s="96">
        <v>0</v>
      </c>
    </row>
    <row r="374" spans="1:6">
      <c r="A374" s="97" t="s">
        <v>132</v>
      </c>
      <c r="B374" s="97" t="s">
        <v>133</v>
      </c>
      <c r="C374" s="97" t="s">
        <v>134</v>
      </c>
      <c r="D374" s="97">
        <v>7832</v>
      </c>
      <c r="E374" s="97">
        <v>0</v>
      </c>
      <c r="F374" s="97">
        <v>0</v>
      </c>
    </row>
    <row r="375" spans="1:6">
      <c r="A375" s="98" t="s">
        <v>113</v>
      </c>
      <c r="B375" s="98" t="s">
        <v>30</v>
      </c>
      <c r="C375" s="98" t="s">
        <v>31</v>
      </c>
      <c r="D375" s="98">
        <v>7832</v>
      </c>
      <c r="E375" s="98">
        <v>0</v>
      </c>
      <c r="F375" s="98">
        <v>0</v>
      </c>
    </row>
    <row r="376" spans="1:6">
      <c r="A376" t="s">
        <v>113</v>
      </c>
      <c r="B376" t="s">
        <v>8</v>
      </c>
      <c r="C376" t="s">
        <v>9</v>
      </c>
      <c r="D376" s="98">
        <v>6670</v>
      </c>
      <c r="E376" s="98">
        <v>0</v>
      </c>
      <c r="F376" s="98">
        <v>0</v>
      </c>
    </row>
    <row r="377" spans="1:6">
      <c r="A377" t="s">
        <v>113</v>
      </c>
      <c r="B377" t="s">
        <v>12</v>
      </c>
      <c r="C377" t="s">
        <v>13</v>
      </c>
      <c r="D377" s="98">
        <v>6670</v>
      </c>
      <c r="E377" s="98">
        <v>0</v>
      </c>
      <c r="F377" s="98">
        <v>0</v>
      </c>
    </row>
    <row r="378" spans="1:6">
      <c r="A378" t="s">
        <v>471</v>
      </c>
      <c r="B378" t="s">
        <v>64</v>
      </c>
      <c r="C378" t="s">
        <v>472</v>
      </c>
      <c r="D378" s="98">
        <v>6670</v>
      </c>
      <c r="E378" s="98">
        <v>0</v>
      </c>
      <c r="F378" s="98">
        <v>0</v>
      </c>
    </row>
    <row r="379" spans="1:6">
      <c r="A379" t="s">
        <v>113</v>
      </c>
      <c r="B379" t="s">
        <v>143</v>
      </c>
      <c r="C379" t="s">
        <v>144</v>
      </c>
      <c r="D379" s="98">
        <v>1162</v>
      </c>
      <c r="E379" s="98">
        <v>0</v>
      </c>
      <c r="F379" s="98">
        <v>0</v>
      </c>
    </row>
    <row r="380" spans="1:6">
      <c r="A380" t="s">
        <v>113</v>
      </c>
      <c r="B380" t="s">
        <v>39</v>
      </c>
      <c r="C380" t="s">
        <v>40</v>
      </c>
      <c r="D380" s="98">
        <v>1162</v>
      </c>
      <c r="E380" s="98">
        <v>0</v>
      </c>
      <c r="F380" s="98">
        <v>0</v>
      </c>
    </row>
    <row r="381" spans="1:6">
      <c r="A381" t="s">
        <v>473</v>
      </c>
      <c r="B381" t="s">
        <v>107</v>
      </c>
      <c r="C381" t="s">
        <v>474</v>
      </c>
      <c r="D381" s="98">
        <v>1162</v>
      </c>
      <c r="E381" s="98">
        <v>0</v>
      </c>
      <c r="F381" s="98">
        <v>0</v>
      </c>
    </row>
    <row r="382" spans="1:6">
      <c r="A382" s="95" t="s">
        <v>466</v>
      </c>
      <c r="B382" s="95" t="s">
        <v>475</v>
      </c>
      <c r="C382" s="95" t="s">
        <v>476</v>
      </c>
      <c r="D382" s="95">
        <v>50000</v>
      </c>
      <c r="E382" s="95">
        <v>47548.56</v>
      </c>
      <c r="F382" s="95">
        <v>95.09711999999999</v>
      </c>
    </row>
    <row r="383" spans="1:6">
      <c r="A383" s="96" t="s">
        <v>129</v>
      </c>
      <c r="B383" s="96" t="s">
        <v>477</v>
      </c>
      <c r="C383" s="96" t="s">
        <v>478</v>
      </c>
      <c r="D383" s="96">
        <v>50000</v>
      </c>
      <c r="E383" s="96">
        <v>47548.56</v>
      </c>
      <c r="F383" s="96">
        <v>95.09711999999999</v>
      </c>
    </row>
    <row r="384" spans="1:6">
      <c r="A384" s="97" t="s">
        <v>132</v>
      </c>
      <c r="B384" s="97" t="s">
        <v>133</v>
      </c>
      <c r="C384" s="97" t="s">
        <v>134</v>
      </c>
      <c r="D384" s="97">
        <v>50000</v>
      </c>
      <c r="E384" s="97">
        <v>47548.56</v>
      </c>
      <c r="F384" s="97">
        <v>95.09711999999999</v>
      </c>
    </row>
    <row r="385" spans="1:6">
      <c r="A385" s="98" t="s">
        <v>113</v>
      </c>
      <c r="B385" s="98" t="s">
        <v>30</v>
      </c>
      <c r="C385" s="98" t="s">
        <v>31</v>
      </c>
      <c r="D385" s="98">
        <v>50000</v>
      </c>
      <c r="E385" s="98">
        <v>47548.56</v>
      </c>
      <c r="F385" s="98">
        <v>95.09711999999999</v>
      </c>
    </row>
    <row r="386" spans="1:6">
      <c r="A386" t="s">
        <v>113</v>
      </c>
      <c r="B386" t="s">
        <v>8</v>
      </c>
      <c r="C386" t="s">
        <v>9</v>
      </c>
      <c r="D386" s="98">
        <v>50000</v>
      </c>
      <c r="E386" s="98">
        <v>47548.56</v>
      </c>
      <c r="F386" s="98">
        <v>95.09711999999999</v>
      </c>
    </row>
    <row r="387" spans="1:6">
      <c r="A387" t="s">
        <v>113</v>
      </c>
      <c r="B387" t="s">
        <v>12</v>
      </c>
      <c r="C387" t="s">
        <v>13</v>
      </c>
      <c r="D387" s="98">
        <v>50000</v>
      </c>
      <c r="E387" s="98">
        <v>47548.56</v>
      </c>
      <c r="F387" s="98">
        <v>95.09711999999999</v>
      </c>
    </row>
    <row r="388" spans="1:6">
      <c r="A388" t="s">
        <v>479</v>
      </c>
      <c r="B388" t="s">
        <v>64</v>
      </c>
      <c r="C388" t="s">
        <v>480</v>
      </c>
      <c r="D388" s="98">
        <v>50000</v>
      </c>
      <c r="E388" s="98">
        <v>47548.56</v>
      </c>
      <c r="F388" s="98">
        <v>95.09711999999999</v>
      </c>
    </row>
    <row r="389" spans="1:6">
      <c r="A389" s="96" t="s">
        <v>129</v>
      </c>
      <c r="B389" s="96" t="s">
        <v>232</v>
      </c>
      <c r="C389" s="96" t="s">
        <v>233</v>
      </c>
      <c r="D389" s="96">
        <v>0</v>
      </c>
      <c r="E389" s="96">
        <v>0</v>
      </c>
      <c r="F389" s="96">
        <v>0</v>
      </c>
    </row>
    <row r="390" spans="1:6">
      <c r="A390" s="97" t="s">
        <v>132</v>
      </c>
      <c r="B390" s="97" t="s">
        <v>133</v>
      </c>
      <c r="C390" s="97" t="s">
        <v>134</v>
      </c>
      <c r="D390" s="97">
        <v>0</v>
      </c>
      <c r="E390" s="97">
        <v>0</v>
      </c>
      <c r="F390" s="97">
        <v>0</v>
      </c>
    </row>
    <row r="391" spans="1:6">
      <c r="A391" s="98" t="s">
        <v>113</v>
      </c>
      <c r="B391" s="98" t="s">
        <v>30</v>
      </c>
      <c r="C391" s="98" t="s">
        <v>31</v>
      </c>
      <c r="D391" s="98">
        <v>0</v>
      </c>
      <c r="E391" s="98">
        <v>0</v>
      </c>
      <c r="F391" s="98">
        <v>0</v>
      </c>
    </row>
    <row r="392" spans="1:6">
      <c r="A392" t="s">
        <v>113</v>
      </c>
      <c r="B392" t="s">
        <v>8</v>
      </c>
      <c r="C392" t="s">
        <v>9</v>
      </c>
      <c r="D392" s="98">
        <v>0</v>
      </c>
      <c r="E392" s="98">
        <v>0</v>
      </c>
      <c r="F392" s="98">
        <v>0</v>
      </c>
    </row>
    <row r="393" spans="1:6">
      <c r="A393" t="s">
        <v>113</v>
      </c>
      <c r="B393" t="s">
        <v>12</v>
      </c>
      <c r="C393" t="s">
        <v>13</v>
      </c>
      <c r="D393" s="98">
        <v>0</v>
      </c>
      <c r="E393" s="98">
        <v>0</v>
      </c>
      <c r="F393" s="98">
        <v>0</v>
      </c>
    </row>
    <row r="394" spans="1:6">
      <c r="A394" t="s">
        <v>481</v>
      </c>
      <c r="B394" t="s">
        <v>64</v>
      </c>
      <c r="C394" t="s">
        <v>480</v>
      </c>
      <c r="D394" s="98">
        <v>0</v>
      </c>
      <c r="E394" s="98">
        <v>0</v>
      </c>
      <c r="F394" s="98">
        <v>0</v>
      </c>
    </row>
    <row r="395" spans="1:6">
      <c r="A395" s="95" t="s">
        <v>466</v>
      </c>
      <c r="B395" s="95" t="s">
        <v>482</v>
      </c>
      <c r="C395" s="95" t="s">
        <v>483</v>
      </c>
      <c r="D395" s="95">
        <v>0</v>
      </c>
      <c r="E395" s="95">
        <v>0</v>
      </c>
      <c r="F395" s="95">
        <v>0</v>
      </c>
    </row>
    <row r="396" spans="1:6">
      <c r="A396" s="96" t="s">
        <v>129</v>
      </c>
      <c r="B396" s="96" t="s">
        <v>130</v>
      </c>
      <c r="C396" s="96" t="s">
        <v>131</v>
      </c>
      <c r="D396" s="96">
        <v>0</v>
      </c>
      <c r="E396" s="96">
        <v>0</v>
      </c>
      <c r="F396" s="96">
        <v>0</v>
      </c>
    </row>
    <row r="397" spans="1:6">
      <c r="A397" s="97" t="s">
        <v>132</v>
      </c>
      <c r="B397" s="97" t="s">
        <v>133</v>
      </c>
      <c r="C397" s="97" t="s">
        <v>134</v>
      </c>
      <c r="D397" s="97">
        <v>0</v>
      </c>
      <c r="E397" s="97">
        <v>0</v>
      </c>
      <c r="F397" s="97">
        <v>0</v>
      </c>
    </row>
    <row r="398" spans="1:6">
      <c r="A398" s="98" t="s">
        <v>113</v>
      </c>
      <c r="B398" s="98" t="s">
        <v>30</v>
      </c>
      <c r="C398" s="98" t="s">
        <v>31</v>
      </c>
      <c r="D398" s="98">
        <v>0</v>
      </c>
      <c r="E398" s="98">
        <v>0</v>
      </c>
      <c r="F398" s="98">
        <v>0</v>
      </c>
    </row>
    <row r="399" spans="1:6">
      <c r="A399" t="s">
        <v>113</v>
      </c>
      <c r="B399" t="s">
        <v>0</v>
      </c>
      <c r="C399" t="s">
        <v>1</v>
      </c>
      <c r="D399" s="98">
        <v>0</v>
      </c>
      <c r="E399" s="98">
        <v>0</v>
      </c>
      <c r="F399" s="98">
        <v>0</v>
      </c>
    </row>
    <row r="400" spans="1:6">
      <c r="A400" t="s">
        <v>113</v>
      </c>
      <c r="B400" t="s">
        <v>2</v>
      </c>
      <c r="C400" t="s">
        <v>3</v>
      </c>
      <c r="D400" s="98">
        <v>0</v>
      </c>
      <c r="E400" s="98">
        <v>0</v>
      </c>
      <c r="F400" s="98">
        <v>0</v>
      </c>
    </row>
    <row r="401" spans="1:6">
      <c r="A401" t="s">
        <v>484</v>
      </c>
      <c r="B401" t="s">
        <v>98</v>
      </c>
      <c r="C401" t="s">
        <v>485</v>
      </c>
      <c r="D401" s="98">
        <v>0</v>
      </c>
      <c r="E401" s="98">
        <v>0</v>
      </c>
      <c r="F401" s="98">
        <v>0</v>
      </c>
    </row>
    <row r="402" spans="1:6">
      <c r="A402" t="s">
        <v>486</v>
      </c>
      <c r="B402" t="s">
        <v>248</v>
      </c>
      <c r="C402" t="s">
        <v>487</v>
      </c>
      <c r="D402" s="98">
        <v>0</v>
      </c>
      <c r="E402" s="98">
        <v>0</v>
      </c>
      <c r="F402" s="98">
        <v>0</v>
      </c>
    </row>
    <row r="403" spans="1:6">
      <c r="A403" t="s">
        <v>113</v>
      </c>
      <c r="B403" t="s">
        <v>4</v>
      </c>
      <c r="C403" t="s">
        <v>5</v>
      </c>
      <c r="D403" s="98">
        <v>0</v>
      </c>
      <c r="E403" s="98">
        <v>0</v>
      </c>
      <c r="F403" s="98">
        <v>0</v>
      </c>
    </row>
    <row r="404" spans="1:6">
      <c r="A404" t="s">
        <v>488</v>
      </c>
      <c r="B404" t="s">
        <v>57</v>
      </c>
      <c r="C404" t="s">
        <v>489</v>
      </c>
      <c r="D404" s="98">
        <v>0</v>
      </c>
      <c r="E404" s="98">
        <v>0</v>
      </c>
      <c r="F404" s="98">
        <v>0</v>
      </c>
    </row>
    <row r="405" spans="1:6">
      <c r="A405" t="s">
        <v>113</v>
      </c>
      <c r="B405" t="s">
        <v>6</v>
      </c>
      <c r="C405" t="s">
        <v>7</v>
      </c>
      <c r="D405" s="98">
        <v>0</v>
      </c>
      <c r="E405" s="98">
        <v>0</v>
      </c>
      <c r="F405" s="98">
        <v>0</v>
      </c>
    </row>
    <row r="406" spans="1:6">
      <c r="A406" t="s">
        <v>490</v>
      </c>
      <c r="B406" t="s">
        <v>58</v>
      </c>
      <c r="C406" t="s">
        <v>491</v>
      </c>
      <c r="D406" s="98">
        <v>0</v>
      </c>
      <c r="E406" s="98">
        <v>0</v>
      </c>
      <c r="F406" s="98">
        <v>0</v>
      </c>
    </row>
    <row r="407" spans="1:6">
      <c r="A407" t="s">
        <v>113</v>
      </c>
      <c r="B407" t="s">
        <v>8</v>
      </c>
      <c r="C407" t="s">
        <v>9</v>
      </c>
      <c r="D407" s="98">
        <v>0</v>
      </c>
      <c r="E407" s="98">
        <v>0</v>
      </c>
      <c r="F407" s="98">
        <v>0</v>
      </c>
    </row>
    <row r="408" spans="1:6">
      <c r="A408" t="s">
        <v>113</v>
      </c>
      <c r="B408" t="s">
        <v>10</v>
      </c>
      <c r="C408" t="s">
        <v>11</v>
      </c>
      <c r="D408" s="98">
        <v>0</v>
      </c>
      <c r="E408" s="98">
        <v>0</v>
      </c>
      <c r="F408" s="98">
        <v>0</v>
      </c>
    </row>
    <row r="409" spans="1:6">
      <c r="A409" t="s">
        <v>492</v>
      </c>
      <c r="B409" t="s">
        <v>60</v>
      </c>
      <c r="C409" t="s">
        <v>493</v>
      </c>
      <c r="D409" s="98">
        <v>0</v>
      </c>
      <c r="E409" s="98">
        <v>0</v>
      </c>
      <c r="F409" s="98">
        <v>0</v>
      </c>
    </row>
    <row r="410" spans="1:6">
      <c r="A410" s="96" t="s">
        <v>129</v>
      </c>
      <c r="B410" s="96" t="s">
        <v>477</v>
      </c>
      <c r="C410" s="96" t="s">
        <v>478</v>
      </c>
      <c r="D410" s="96">
        <v>0</v>
      </c>
      <c r="E410" s="96">
        <v>0</v>
      </c>
      <c r="F410" s="96">
        <v>0</v>
      </c>
    </row>
    <row r="411" spans="1:6">
      <c r="A411" s="97" t="s">
        <v>132</v>
      </c>
      <c r="B411" s="97" t="s">
        <v>133</v>
      </c>
      <c r="C411" s="97" t="s">
        <v>134</v>
      </c>
      <c r="D411" s="97">
        <v>0</v>
      </c>
      <c r="E411" s="97">
        <v>0</v>
      </c>
      <c r="F411" s="97">
        <v>0</v>
      </c>
    </row>
    <row r="412" spans="1:6">
      <c r="A412" s="98" t="s">
        <v>113</v>
      </c>
      <c r="B412" s="98" t="s">
        <v>30</v>
      </c>
      <c r="C412" s="98" t="s">
        <v>31</v>
      </c>
      <c r="D412" s="98">
        <v>0</v>
      </c>
      <c r="E412" s="98">
        <v>0</v>
      </c>
      <c r="F412" s="98">
        <v>0</v>
      </c>
    </row>
    <row r="413" spans="1:6">
      <c r="A413" t="s">
        <v>113</v>
      </c>
      <c r="B413" t="s">
        <v>0</v>
      </c>
      <c r="C413" t="s">
        <v>1</v>
      </c>
      <c r="D413" s="98">
        <v>0</v>
      </c>
      <c r="E413" s="98">
        <v>0</v>
      </c>
      <c r="F413" s="98">
        <v>0</v>
      </c>
    </row>
    <row r="414" spans="1:6">
      <c r="A414" t="s">
        <v>113</v>
      </c>
      <c r="B414" t="s">
        <v>2</v>
      </c>
      <c r="C414" t="s">
        <v>3</v>
      </c>
      <c r="D414" s="98">
        <v>0</v>
      </c>
      <c r="E414" s="98">
        <v>0</v>
      </c>
      <c r="F414" s="98">
        <v>0</v>
      </c>
    </row>
    <row r="415" spans="1:6">
      <c r="A415" t="s">
        <v>494</v>
      </c>
      <c r="B415" t="s">
        <v>98</v>
      </c>
      <c r="C415" t="s">
        <v>485</v>
      </c>
      <c r="D415" s="98">
        <v>0</v>
      </c>
      <c r="E415" s="98">
        <v>0</v>
      </c>
      <c r="F415" s="98">
        <v>0</v>
      </c>
    </row>
    <row r="416" spans="1:6">
      <c r="A416" t="s">
        <v>495</v>
      </c>
      <c r="B416" t="s">
        <v>248</v>
      </c>
      <c r="C416" t="s">
        <v>487</v>
      </c>
      <c r="D416" s="98">
        <v>0</v>
      </c>
      <c r="E416" s="98">
        <v>0</v>
      </c>
      <c r="F416" s="98">
        <v>0</v>
      </c>
    </row>
    <row r="417" spans="1:6">
      <c r="A417" t="s">
        <v>113</v>
      </c>
      <c r="B417" t="s">
        <v>4</v>
      </c>
      <c r="C417" t="s">
        <v>5</v>
      </c>
      <c r="D417" s="98">
        <v>0</v>
      </c>
      <c r="E417" s="98">
        <v>0</v>
      </c>
      <c r="F417" s="98">
        <v>0</v>
      </c>
    </row>
    <row r="418" spans="1:6">
      <c r="A418" t="s">
        <v>496</v>
      </c>
      <c r="B418" t="s">
        <v>57</v>
      </c>
      <c r="C418" t="s">
        <v>489</v>
      </c>
      <c r="D418" s="98">
        <v>0</v>
      </c>
      <c r="E418" s="98">
        <v>0</v>
      </c>
      <c r="F418" s="98">
        <v>0</v>
      </c>
    </row>
    <row r="419" spans="1:6">
      <c r="A419" t="s">
        <v>113</v>
      </c>
      <c r="B419" t="s">
        <v>6</v>
      </c>
      <c r="C419" t="s">
        <v>7</v>
      </c>
      <c r="D419" s="98">
        <v>0</v>
      </c>
      <c r="E419" s="98">
        <v>0</v>
      </c>
      <c r="F419" s="98">
        <v>0</v>
      </c>
    </row>
    <row r="420" spans="1:6">
      <c r="A420" t="s">
        <v>497</v>
      </c>
      <c r="B420" t="s">
        <v>58</v>
      </c>
      <c r="C420" t="s">
        <v>498</v>
      </c>
      <c r="D420" s="98">
        <v>0</v>
      </c>
      <c r="E420" s="98">
        <v>0</v>
      </c>
      <c r="F420" s="98">
        <v>0</v>
      </c>
    </row>
    <row r="421" spans="1:6">
      <c r="A421" t="s">
        <v>499</v>
      </c>
      <c r="B421" t="s">
        <v>99</v>
      </c>
      <c r="C421" t="s">
        <v>500</v>
      </c>
      <c r="D421" s="98">
        <v>0</v>
      </c>
      <c r="E421" s="98">
        <v>0</v>
      </c>
      <c r="F421" s="98">
        <v>0</v>
      </c>
    </row>
    <row r="422" spans="1:6">
      <c r="A422" t="s">
        <v>113</v>
      </c>
      <c r="B422" t="s">
        <v>8</v>
      </c>
      <c r="C422" t="s">
        <v>9</v>
      </c>
      <c r="D422" s="98">
        <v>0</v>
      </c>
      <c r="E422" s="98">
        <v>0</v>
      </c>
      <c r="F422" s="98">
        <v>0</v>
      </c>
    </row>
    <row r="423" spans="1:6">
      <c r="A423" t="s">
        <v>113</v>
      </c>
      <c r="B423" t="s">
        <v>10</v>
      </c>
      <c r="C423" t="s">
        <v>11</v>
      </c>
      <c r="D423" s="98">
        <v>0</v>
      </c>
      <c r="E423" s="98">
        <v>0</v>
      </c>
      <c r="F423" s="98">
        <v>0</v>
      </c>
    </row>
    <row r="424" spans="1:6">
      <c r="A424" t="s">
        <v>501</v>
      </c>
      <c r="B424" t="s">
        <v>59</v>
      </c>
      <c r="C424" t="s">
        <v>502</v>
      </c>
      <c r="D424" s="98">
        <v>0</v>
      </c>
      <c r="E424" s="98">
        <v>0</v>
      </c>
      <c r="F424" s="98">
        <v>0</v>
      </c>
    </row>
    <row r="425" spans="1:6">
      <c r="A425" t="s">
        <v>503</v>
      </c>
      <c r="B425" t="s">
        <v>60</v>
      </c>
      <c r="C425" t="s">
        <v>493</v>
      </c>
      <c r="D425" s="98">
        <v>0</v>
      </c>
      <c r="E425" s="98">
        <v>0</v>
      </c>
      <c r="F425" s="98">
        <v>0</v>
      </c>
    </row>
    <row r="426" spans="1:6">
      <c r="A426" t="s">
        <v>113</v>
      </c>
      <c r="B426" t="s">
        <v>14</v>
      </c>
      <c r="C426" t="s">
        <v>15</v>
      </c>
      <c r="D426" s="98">
        <v>0</v>
      </c>
      <c r="E426" s="98">
        <v>0</v>
      </c>
      <c r="F426" s="98">
        <v>0</v>
      </c>
    </row>
    <row r="427" spans="1:6">
      <c r="A427" t="s">
        <v>504</v>
      </c>
      <c r="B427" t="s">
        <v>72</v>
      </c>
      <c r="C427" t="s">
        <v>505</v>
      </c>
      <c r="D427" s="98">
        <v>0</v>
      </c>
      <c r="E427" s="98">
        <v>0</v>
      </c>
      <c r="F427" s="98">
        <v>0</v>
      </c>
    </row>
    <row r="428" spans="1:6">
      <c r="A428" t="s">
        <v>506</v>
      </c>
      <c r="B428" t="s">
        <v>73</v>
      </c>
      <c r="C428" t="s">
        <v>507</v>
      </c>
      <c r="D428" s="98">
        <v>0</v>
      </c>
      <c r="E428" s="98">
        <v>0</v>
      </c>
      <c r="F428" s="98">
        <v>0</v>
      </c>
    </row>
    <row r="429" spans="1:6">
      <c r="A429" t="s">
        <v>113</v>
      </c>
      <c r="B429" t="s">
        <v>16</v>
      </c>
      <c r="C429" t="s">
        <v>17</v>
      </c>
      <c r="D429" s="98">
        <v>0</v>
      </c>
      <c r="E429" s="98">
        <v>0</v>
      </c>
      <c r="F429" s="98">
        <v>0</v>
      </c>
    </row>
    <row r="430" spans="1:6">
      <c r="A430" t="s">
        <v>508</v>
      </c>
      <c r="B430" t="s">
        <v>102</v>
      </c>
      <c r="C430" t="s">
        <v>509</v>
      </c>
      <c r="D430" s="98">
        <v>0</v>
      </c>
      <c r="E430" s="98">
        <v>0</v>
      </c>
      <c r="F430" s="98">
        <v>0</v>
      </c>
    </row>
    <row r="431" spans="1:6">
      <c r="A431" s="95" t="s">
        <v>466</v>
      </c>
      <c r="B431" s="95" t="s">
        <v>510</v>
      </c>
      <c r="C431" s="95" t="s">
        <v>511</v>
      </c>
      <c r="D431" s="95">
        <v>349000</v>
      </c>
      <c r="E431" s="95">
        <v>0</v>
      </c>
      <c r="F431" s="95">
        <v>0</v>
      </c>
    </row>
    <row r="432" spans="1:6">
      <c r="A432" s="96" t="s">
        <v>129</v>
      </c>
      <c r="B432" s="96" t="s">
        <v>130</v>
      </c>
      <c r="C432" s="96" t="s">
        <v>131</v>
      </c>
      <c r="D432" s="96">
        <v>349000</v>
      </c>
      <c r="E432" s="96">
        <v>0</v>
      </c>
      <c r="F432" s="96">
        <v>0</v>
      </c>
    </row>
    <row r="433" spans="1:6">
      <c r="A433" s="97" t="s">
        <v>132</v>
      </c>
      <c r="B433" s="97" t="s">
        <v>133</v>
      </c>
      <c r="C433" s="97" t="s">
        <v>134</v>
      </c>
      <c r="D433" s="97">
        <v>349000</v>
      </c>
      <c r="E433" s="97">
        <v>0</v>
      </c>
      <c r="F433" s="97">
        <v>0</v>
      </c>
    </row>
    <row r="434" spans="1:6">
      <c r="A434" s="98" t="s">
        <v>113</v>
      </c>
      <c r="B434" s="98" t="s">
        <v>30</v>
      </c>
      <c r="C434" s="98" t="s">
        <v>31</v>
      </c>
      <c r="D434" s="98">
        <v>349000</v>
      </c>
      <c r="E434" s="98">
        <v>0</v>
      </c>
      <c r="F434" s="98">
        <v>0</v>
      </c>
    </row>
    <row r="435" spans="1:6">
      <c r="A435" t="s">
        <v>113</v>
      </c>
      <c r="B435" t="s">
        <v>0</v>
      </c>
      <c r="C435" t="s">
        <v>1</v>
      </c>
      <c r="D435" s="98">
        <v>287000</v>
      </c>
      <c r="E435" s="98">
        <v>0</v>
      </c>
      <c r="F435" s="98">
        <v>0</v>
      </c>
    </row>
    <row r="436" spans="1:6">
      <c r="A436" t="s">
        <v>113</v>
      </c>
      <c r="B436" t="s">
        <v>2</v>
      </c>
      <c r="C436" t="s">
        <v>3</v>
      </c>
      <c r="D436" s="98">
        <v>190000</v>
      </c>
      <c r="E436" s="98">
        <v>0</v>
      </c>
      <c r="F436" s="98">
        <v>0</v>
      </c>
    </row>
    <row r="437" spans="1:6">
      <c r="A437" t="s">
        <v>512</v>
      </c>
      <c r="B437" t="s">
        <v>98</v>
      </c>
      <c r="C437" t="s">
        <v>485</v>
      </c>
      <c r="D437" s="98">
        <v>180000</v>
      </c>
      <c r="E437" s="98">
        <v>0</v>
      </c>
      <c r="F437" s="98">
        <v>0</v>
      </c>
    </row>
    <row r="438" spans="1:6">
      <c r="A438" t="s">
        <v>513</v>
      </c>
      <c r="B438" t="s">
        <v>248</v>
      </c>
      <c r="C438" t="s">
        <v>487</v>
      </c>
      <c r="D438" s="98">
        <v>10000</v>
      </c>
      <c r="E438" s="98">
        <v>0</v>
      </c>
      <c r="F438" s="98">
        <v>0</v>
      </c>
    </row>
    <row r="439" spans="1:6">
      <c r="A439" t="s">
        <v>113</v>
      </c>
      <c r="B439" t="s">
        <v>4</v>
      </c>
      <c r="C439" t="s">
        <v>5</v>
      </c>
      <c r="D439" s="98">
        <v>32000</v>
      </c>
      <c r="E439" s="98">
        <v>0</v>
      </c>
      <c r="F439" s="98">
        <v>0</v>
      </c>
    </row>
    <row r="440" spans="1:6">
      <c r="A440" t="s">
        <v>514</v>
      </c>
      <c r="B440" t="s">
        <v>57</v>
      </c>
      <c r="C440" t="s">
        <v>489</v>
      </c>
      <c r="D440" s="98">
        <v>32000</v>
      </c>
      <c r="E440" s="98">
        <v>0</v>
      </c>
      <c r="F440" s="98">
        <v>0</v>
      </c>
    </row>
    <row r="441" spans="1:6">
      <c r="A441" t="s">
        <v>113</v>
      </c>
      <c r="B441" t="s">
        <v>6</v>
      </c>
      <c r="C441" t="s">
        <v>7</v>
      </c>
      <c r="D441" s="98">
        <v>65000</v>
      </c>
      <c r="E441" s="98">
        <v>0</v>
      </c>
      <c r="F441" s="98">
        <v>0</v>
      </c>
    </row>
    <row r="442" spans="1:6">
      <c r="A442" t="s">
        <v>515</v>
      </c>
      <c r="B442" t="s">
        <v>58</v>
      </c>
      <c r="C442" t="s">
        <v>491</v>
      </c>
      <c r="D442" s="98">
        <v>65000</v>
      </c>
      <c r="E442" s="98">
        <v>0</v>
      </c>
      <c r="F442" s="98">
        <v>0</v>
      </c>
    </row>
    <row r="443" spans="1:6">
      <c r="A443" t="s">
        <v>516</v>
      </c>
      <c r="B443" t="s">
        <v>99</v>
      </c>
      <c r="C443" t="s">
        <v>500</v>
      </c>
      <c r="D443" s="98">
        <v>0</v>
      </c>
      <c r="E443" s="98">
        <v>0</v>
      </c>
      <c r="F443" s="98">
        <v>0</v>
      </c>
    </row>
    <row r="444" spans="1:6">
      <c r="A444" t="s">
        <v>113</v>
      </c>
      <c r="B444" t="s">
        <v>8</v>
      </c>
      <c r="C444" t="s">
        <v>9</v>
      </c>
      <c r="D444" s="98">
        <v>62000</v>
      </c>
      <c r="E444" s="98">
        <v>0</v>
      </c>
      <c r="F444" s="98">
        <v>0</v>
      </c>
    </row>
    <row r="445" spans="1:6">
      <c r="A445" t="s">
        <v>113</v>
      </c>
      <c r="B445" t="s">
        <v>10</v>
      </c>
      <c r="C445" t="s">
        <v>11</v>
      </c>
      <c r="D445" s="98">
        <v>41000</v>
      </c>
      <c r="E445" s="98">
        <v>0</v>
      </c>
      <c r="F445" s="98">
        <v>0</v>
      </c>
    </row>
    <row r="446" spans="1:6">
      <c r="A446" t="s">
        <v>517</v>
      </c>
      <c r="B446" t="s">
        <v>59</v>
      </c>
      <c r="C446" t="s">
        <v>518</v>
      </c>
      <c r="D446" s="98">
        <v>4000</v>
      </c>
      <c r="E446" s="98">
        <v>0</v>
      </c>
      <c r="F446" s="98">
        <v>0</v>
      </c>
    </row>
    <row r="447" spans="1:6">
      <c r="A447" t="s">
        <v>519</v>
      </c>
      <c r="B447" t="s">
        <v>60</v>
      </c>
      <c r="C447" t="s">
        <v>493</v>
      </c>
      <c r="D447" s="98">
        <v>33000</v>
      </c>
      <c r="E447" s="98">
        <v>0</v>
      </c>
      <c r="F447" s="98">
        <v>0</v>
      </c>
    </row>
    <row r="448" spans="1:6">
      <c r="A448" t="s">
        <v>520</v>
      </c>
      <c r="B448" t="s">
        <v>101</v>
      </c>
      <c r="C448" t="s">
        <v>173</v>
      </c>
      <c r="D448" s="98">
        <v>4000</v>
      </c>
      <c r="E448" s="98">
        <v>0</v>
      </c>
      <c r="F448" s="98">
        <v>0</v>
      </c>
    </row>
    <row r="449" spans="1:6">
      <c r="A449" t="s">
        <v>113</v>
      </c>
      <c r="B449" t="s">
        <v>14</v>
      </c>
      <c r="C449" t="s">
        <v>15</v>
      </c>
      <c r="D449" s="98">
        <v>19000</v>
      </c>
      <c r="E449" s="98">
        <v>0</v>
      </c>
      <c r="F449" s="98">
        <v>0</v>
      </c>
    </row>
    <row r="450" spans="1:6">
      <c r="A450" t="s">
        <v>521</v>
      </c>
      <c r="B450" t="s">
        <v>72</v>
      </c>
      <c r="C450" t="s">
        <v>522</v>
      </c>
      <c r="D450" s="98">
        <v>4000</v>
      </c>
      <c r="E450" s="98">
        <v>0</v>
      </c>
      <c r="F450" s="98">
        <v>0</v>
      </c>
    </row>
    <row r="451" spans="1:6">
      <c r="A451" t="s">
        <v>523</v>
      </c>
      <c r="B451" t="s">
        <v>73</v>
      </c>
      <c r="C451" t="s">
        <v>507</v>
      </c>
      <c r="D451" s="98">
        <v>15000</v>
      </c>
      <c r="E451" s="98">
        <v>0</v>
      </c>
      <c r="F451" s="98">
        <v>0</v>
      </c>
    </row>
    <row r="452" spans="1:6">
      <c r="A452" t="s">
        <v>113</v>
      </c>
      <c r="B452" t="s">
        <v>16</v>
      </c>
      <c r="C452" t="s">
        <v>17</v>
      </c>
      <c r="D452" s="98">
        <v>2000</v>
      </c>
      <c r="E452" s="98">
        <v>0</v>
      </c>
      <c r="F452" s="98">
        <v>0</v>
      </c>
    </row>
    <row r="453" spans="1:6">
      <c r="A453" t="s">
        <v>524</v>
      </c>
      <c r="B453" t="s">
        <v>102</v>
      </c>
      <c r="C453" t="s">
        <v>509</v>
      </c>
      <c r="D453" s="98">
        <v>2000</v>
      </c>
      <c r="E453" s="98">
        <v>0</v>
      </c>
      <c r="F453" s="98">
        <v>0</v>
      </c>
    </row>
    <row r="454" spans="1:6">
      <c r="A454" s="95" t="s">
        <v>466</v>
      </c>
      <c r="B454" s="95" t="s">
        <v>525</v>
      </c>
      <c r="C454" s="95" t="s">
        <v>526</v>
      </c>
      <c r="D454" s="95">
        <v>111000</v>
      </c>
      <c r="E454" s="95">
        <v>0</v>
      </c>
      <c r="F454" s="95">
        <v>0</v>
      </c>
    </row>
    <row r="455" spans="1:6">
      <c r="A455" s="96" t="s">
        <v>129</v>
      </c>
      <c r="B455" s="96" t="s">
        <v>147</v>
      </c>
      <c r="C455" s="96" t="s">
        <v>148</v>
      </c>
      <c r="D455" s="96">
        <v>1000</v>
      </c>
      <c r="E455" s="96">
        <v>0</v>
      </c>
      <c r="F455" s="96">
        <v>0</v>
      </c>
    </row>
    <row r="456" spans="1:6">
      <c r="A456" s="97" t="s">
        <v>132</v>
      </c>
      <c r="B456" s="97" t="s">
        <v>133</v>
      </c>
      <c r="C456" s="97" t="s">
        <v>134</v>
      </c>
      <c r="D456" s="97">
        <v>1000</v>
      </c>
      <c r="E456" s="97">
        <v>0</v>
      </c>
      <c r="F456" s="97">
        <v>0</v>
      </c>
    </row>
    <row r="457" spans="1:6">
      <c r="A457" s="98" t="s">
        <v>113</v>
      </c>
      <c r="B457" s="98" t="s">
        <v>30</v>
      </c>
      <c r="C457" s="98" t="s">
        <v>31</v>
      </c>
      <c r="D457" s="98">
        <v>1000</v>
      </c>
      <c r="E457" s="98">
        <v>0</v>
      </c>
      <c r="F457" s="98">
        <v>0</v>
      </c>
    </row>
    <row r="458" spans="1:6">
      <c r="A458" t="s">
        <v>113</v>
      </c>
      <c r="B458" t="s">
        <v>0</v>
      </c>
      <c r="C458" t="s">
        <v>1</v>
      </c>
      <c r="D458" s="98">
        <v>1000</v>
      </c>
      <c r="E458" s="98">
        <v>0</v>
      </c>
      <c r="F458" s="98">
        <v>0</v>
      </c>
    </row>
    <row r="459" spans="1:6">
      <c r="A459" t="s">
        <v>113</v>
      </c>
      <c r="B459" t="s">
        <v>2</v>
      </c>
      <c r="C459" t="s">
        <v>3</v>
      </c>
      <c r="D459" s="98">
        <v>1000</v>
      </c>
      <c r="E459" s="98">
        <v>0</v>
      </c>
      <c r="F459" s="98">
        <v>0</v>
      </c>
    </row>
    <row r="460" spans="1:6">
      <c r="A460" t="s">
        <v>527</v>
      </c>
      <c r="B460" t="s">
        <v>98</v>
      </c>
      <c r="C460" t="s">
        <v>528</v>
      </c>
      <c r="D460" s="98">
        <v>1000</v>
      </c>
      <c r="E460" s="98">
        <v>0</v>
      </c>
      <c r="F460" s="98">
        <v>0</v>
      </c>
    </row>
    <row r="461" spans="1:6">
      <c r="A461" s="96" t="s">
        <v>129</v>
      </c>
      <c r="B461" s="96" t="s">
        <v>232</v>
      </c>
      <c r="C461" s="96" t="s">
        <v>233</v>
      </c>
      <c r="D461" s="96">
        <v>110000</v>
      </c>
      <c r="E461" s="96">
        <v>0</v>
      </c>
      <c r="F461" s="96">
        <v>0</v>
      </c>
    </row>
    <row r="462" spans="1:6">
      <c r="A462" s="97" t="s">
        <v>132</v>
      </c>
      <c r="B462" s="97" t="s">
        <v>133</v>
      </c>
      <c r="C462" s="97" t="s">
        <v>134</v>
      </c>
      <c r="D462" s="97">
        <v>110000</v>
      </c>
      <c r="E462" s="97">
        <v>0</v>
      </c>
      <c r="F462" s="97">
        <v>0</v>
      </c>
    </row>
    <row r="463" spans="1:6">
      <c r="A463" s="98" t="s">
        <v>113</v>
      </c>
      <c r="B463" s="98" t="s">
        <v>30</v>
      </c>
      <c r="C463" s="98" t="s">
        <v>31</v>
      </c>
      <c r="D463" s="98">
        <v>110000</v>
      </c>
      <c r="E463" s="98">
        <v>0</v>
      </c>
      <c r="F463" s="98">
        <v>0</v>
      </c>
    </row>
    <row r="464" spans="1:6">
      <c r="A464" t="s">
        <v>113</v>
      </c>
      <c r="B464" t="s">
        <v>0</v>
      </c>
      <c r="C464" t="s">
        <v>1</v>
      </c>
      <c r="D464" s="98">
        <v>99000</v>
      </c>
      <c r="E464" s="98">
        <v>0</v>
      </c>
      <c r="F464" s="98">
        <v>0</v>
      </c>
    </row>
    <row r="465" spans="1:6">
      <c r="A465" t="s">
        <v>113</v>
      </c>
      <c r="B465" t="s">
        <v>2</v>
      </c>
      <c r="C465" t="s">
        <v>3</v>
      </c>
      <c r="D465" s="98">
        <v>96000</v>
      </c>
      <c r="E465" s="98">
        <v>0</v>
      </c>
      <c r="F465" s="98">
        <v>0</v>
      </c>
    </row>
    <row r="466" spans="1:6">
      <c r="A466" t="s">
        <v>529</v>
      </c>
      <c r="B466" t="s">
        <v>98</v>
      </c>
      <c r="C466" t="s">
        <v>530</v>
      </c>
      <c r="D466" s="98">
        <v>96000</v>
      </c>
      <c r="E466" s="98">
        <v>0</v>
      </c>
      <c r="F466" s="98">
        <v>0</v>
      </c>
    </row>
    <row r="467" spans="1:6">
      <c r="A467" t="s">
        <v>113</v>
      </c>
      <c r="B467" t="s">
        <v>4</v>
      </c>
      <c r="C467" t="s">
        <v>5</v>
      </c>
      <c r="D467" s="98">
        <v>3000</v>
      </c>
      <c r="E467" s="98">
        <v>0</v>
      </c>
      <c r="F467" s="98">
        <v>0</v>
      </c>
    </row>
    <row r="468" spans="1:6">
      <c r="A468" t="s">
        <v>531</v>
      </c>
      <c r="B468" t="s">
        <v>57</v>
      </c>
      <c r="C468" t="s">
        <v>532</v>
      </c>
      <c r="D468" s="98">
        <v>3000</v>
      </c>
      <c r="E468" s="98">
        <v>0</v>
      </c>
      <c r="F468" s="98">
        <v>0</v>
      </c>
    </row>
    <row r="469" spans="1:6">
      <c r="A469" t="s">
        <v>113</v>
      </c>
      <c r="B469" t="s">
        <v>8</v>
      </c>
      <c r="C469" t="s">
        <v>9</v>
      </c>
      <c r="D469" s="98">
        <v>11000</v>
      </c>
      <c r="E469" s="98">
        <v>0</v>
      </c>
      <c r="F469" s="98">
        <v>0</v>
      </c>
    </row>
    <row r="470" spans="1:6">
      <c r="A470" t="s">
        <v>113</v>
      </c>
      <c r="B470" t="s">
        <v>10</v>
      </c>
      <c r="C470" t="s">
        <v>11</v>
      </c>
      <c r="D470" s="98">
        <v>11000</v>
      </c>
      <c r="E470" s="98">
        <v>0</v>
      </c>
      <c r="F470" s="98">
        <v>0</v>
      </c>
    </row>
    <row r="471" spans="1:6">
      <c r="A471" t="s">
        <v>533</v>
      </c>
      <c r="B471" t="s">
        <v>60</v>
      </c>
      <c r="C471" t="s">
        <v>534</v>
      </c>
      <c r="D471" s="98">
        <v>11000</v>
      </c>
      <c r="E471" s="98">
        <v>0</v>
      </c>
      <c r="F471" s="98">
        <v>0</v>
      </c>
    </row>
    <row r="472" spans="1:6">
      <c r="A472" s="95" t="s">
        <v>466</v>
      </c>
      <c r="B472" s="95" t="s">
        <v>535</v>
      </c>
      <c r="C472" s="95" t="s">
        <v>536</v>
      </c>
      <c r="D472" s="95">
        <v>306200</v>
      </c>
      <c r="E472" s="95">
        <v>241338.79</v>
      </c>
      <c r="F472" s="95">
        <v>78.817370999346835</v>
      </c>
    </row>
    <row r="473" spans="1:6">
      <c r="A473" s="96" t="s">
        <v>129</v>
      </c>
      <c r="B473" s="96" t="s">
        <v>130</v>
      </c>
      <c r="C473" s="96" t="s">
        <v>131</v>
      </c>
      <c r="D473" s="96">
        <v>106200</v>
      </c>
      <c r="E473" s="96">
        <v>44338.79</v>
      </c>
      <c r="F473" s="96">
        <v>41.750273069679849</v>
      </c>
    </row>
    <row r="474" spans="1:6">
      <c r="A474" s="97" t="s">
        <v>132</v>
      </c>
      <c r="B474" s="97" t="s">
        <v>133</v>
      </c>
      <c r="C474" s="97" t="s">
        <v>134</v>
      </c>
      <c r="D474" s="97">
        <v>106200</v>
      </c>
      <c r="E474" s="97">
        <v>44338.79</v>
      </c>
      <c r="F474" s="97">
        <v>41.750273069679849</v>
      </c>
    </row>
    <row r="475" spans="1:6">
      <c r="A475" s="98" t="s">
        <v>113</v>
      </c>
      <c r="B475" s="98" t="s">
        <v>30</v>
      </c>
      <c r="C475" s="98" t="s">
        <v>31</v>
      </c>
      <c r="D475" s="98">
        <v>106200</v>
      </c>
      <c r="E475" s="98">
        <v>44338.79</v>
      </c>
      <c r="F475" s="98">
        <v>41.750273069679849</v>
      </c>
    </row>
    <row r="476" spans="1:6">
      <c r="A476" t="s">
        <v>113</v>
      </c>
      <c r="B476" t="s">
        <v>0</v>
      </c>
      <c r="C476" t="s">
        <v>1</v>
      </c>
      <c r="D476" s="98">
        <v>99000</v>
      </c>
      <c r="E476" s="98">
        <v>39970.17</v>
      </c>
      <c r="F476" s="98">
        <v>40.373909090909088</v>
      </c>
    </row>
    <row r="477" spans="1:6">
      <c r="A477" t="s">
        <v>113</v>
      </c>
      <c r="B477" t="s">
        <v>2</v>
      </c>
      <c r="C477" t="s">
        <v>3</v>
      </c>
      <c r="D477" s="98">
        <v>67000</v>
      </c>
      <c r="E477" s="98">
        <v>22807</v>
      </c>
      <c r="F477" s="98">
        <v>34.040298507462687</v>
      </c>
    </row>
    <row r="478" spans="1:6">
      <c r="A478" t="s">
        <v>537</v>
      </c>
      <c r="B478" t="s">
        <v>98</v>
      </c>
      <c r="C478" t="s">
        <v>485</v>
      </c>
      <c r="D478" s="98">
        <v>66000</v>
      </c>
      <c r="E478" s="98">
        <v>22807</v>
      </c>
      <c r="F478" s="98">
        <v>34.556060606060605</v>
      </c>
    </row>
    <row r="479" spans="1:6">
      <c r="A479" t="s">
        <v>538</v>
      </c>
      <c r="B479" t="s">
        <v>248</v>
      </c>
      <c r="C479" t="s">
        <v>487</v>
      </c>
      <c r="D479" s="98">
        <v>1000</v>
      </c>
      <c r="E479" s="98">
        <v>0</v>
      </c>
      <c r="F479" s="98">
        <v>0</v>
      </c>
    </row>
    <row r="480" spans="1:6">
      <c r="A480" t="s">
        <v>113</v>
      </c>
      <c r="B480" t="s">
        <v>4</v>
      </c>
      <c r="C480" t="s">
        <v>5</v>
      </c>
      <c r="D480" s="98">
        <v>21000</v>
      </c>
      <c r="E480" s="98">
        <v>12000</v>
      </c>
      <c r="F480" s="98">
        <v>57.142857142857139</v>
      </c>
    </row>
    <row r="481" spans="1:6">
      <c r="A481" t="s">
        <v>539</v>
      </c>
      <c r="B481" t="s">
        <v>57</v>
      </c>
      <c r="C481" t="s">
        <v>489</v>
      </c>
      <c r="D481" s="98">
        <v>21000</v>
      </c>
      <c r="E481" s="98">
        <v>12000</v>
      </c>
      <c r="F481" s="98">
        <v>57.142857142857139</v>
      </c>
    </row>
    <row r="482" spans="1:6">
      <c r="A482" t="s">
        <v>113</v>
      </c>
      <c r="B482" t="s">
        <v>6</v>
      </c>
      <c r="C482" t="s">
        <v>7</v>
      </c>
      <c r="D482" s="98">
        <v>11000</v>
      </c>
      <c r="E482" s="98">
        <v>5163.17</v>
      </c>
      <c r="F482" s="98">
        <v>46.937909090909088</v>
      </c>
    </row>
    <row r="483" spans="1:6">
      <c r="A483" t="s">
        <v>540</v>
      </c>
      <c r="B483" t="s">
        <v>58</v>
      </c>
      <c r="C483" t="s">
        <v>498</v>
      </c>
      <c r="D483" s="98">
        <v>11000</v>
      </c>
      <c r="E483" s="98">
        <v>5163.17</v>
      </c>
      <c r="F483" s="98">
        <v>46.937909090909088</v>
      </c>
    </row>
    <row r="484" spans="1:6">
      <c r="A484" t="s">
        <v>113</v>
      </c>
      <c r="B484" t="s">
        <v>8</v>
      </c>
      <c r="C484" t="s">
        <v>9</v>
      </c>
      <c r="D484" s="98">
        <v>7200</v>
      </c>
      <c r="E484" s="98">
        <v>4368.62</v>
      </c>
      <c r="F484" s="98">
        <v>60.675277777777779</v>
      </c>
    </row>
    <row r="485" spans="1:6">
      <c r="A485" t="s">
        <v>113</v>
      </c>
      <c r="B485" t="s">
        <v>10</v>
      </c>
      <c r="C485" t="s">
        <v>11</v>
      </c>
      <c r="D485" s="98">
        <v>5200</v>
      </c>
      <c r="E485" s="98">
        <v>4368.62</v>
      </c>
      <c r="F485" s="98">
        <v>84.011923076923082</v>
      </c>
    </row>
    <row r="486" spans="1:6">
      <c r="A486" t="s">
        <v>541</v>
      </c>
      <c r="B486" t="s">
        <v>60</v>
      </c>
      <c r="C486" t="s">
        <v>493</v>
      </c>
      <c r="D486" s="98">
        <v>5200</v>
      </c>
      <c r="E486" s="98">
        <v>4368.62</v>
      </c>
      <c r="F486" s="98">
        <v>84.011923076923082</v>
      </c>
    </row>
    <row r="487" spans="1:6">
      <c r="A487" t="s">
        <v>113</v>
      </c>
      <c r="B487" t="s">
        <v>16</v>
      </c>
      <c r="C487" t="s">
        <v>17</v>
      </c>
      <c r="D487" s="98">
        <v>2000</v>
      </c>
      <c r="E487" s="98">
        <v>0</v>
      </c>
      <c r="F487" s="98">
        <v>0</v>
      </c>
    </row>
    <row r="488" spans="1:6">
      <c r="A488" t="s">
        <v>542</v>
      </c>
      <c r="B488" t="s">
        <v>102</v>
      </c>
      <c r="C488" t="s">
        <v>509</v>
      </c>
      <c r="D488" s="98">
        <v>2000</v>
      </c>
      <c r="E488" s="98">
        <v>0</v>
      </c>
      <c r="F488" s="98">
        <v>0</v>
      </c>
    </row>
    <row r="489" spans="1:6">
      <c r="A489" s="96" t="s">
        <v>129</v>
      </c>
      <c r="B489" s="96" t="s">
        <v>477</v>
      </c>
      <c r="C489" s="96" t="s">
        <v>478</v>
      </c>
      <c r="D489" s="96">
        <v>200000</v>
      </c>
      <c r="E489" s="96">
        <v>197000</v>
      </c>
      <c r="F489" s="96">
        <v>98.5</v>
      </c>
    </row>
    <row r="490" spans="1:6">
      <c r="A490" s="97" t="s">
        <v>132</v>
      </c>
      <c r="B490" s="97" t="s">
        <v>133</v>
      </c>
      <c r="C490" s="97" t="s">
        <v>134</v>
      </c>
      <c r="D490" s="97">
        <v>200000</v>
      </c>
      <c r="E490" s="97">
        <v>197000</v>
      </c>
      <c r="F490" s="97">
        <v>98.5</v>
      </c>
    </row>
    <row r="491" spans="1:6">
      <c r="A491" s="98" t="s">
        <v>113</v>
      </c>
      <c r="B491" s="98" t="s">
        <v>30</v>
      </c>
      <c r="C491" s="98" t="s">
        <v>31</v>
      </c>
      <c r="D491" s="98">
        <v>200000</v>
      </c>
      <c r="E491" s="98">
        <v>197000</v>
      </c>
      <c r="F491" s="98">
        <v>98.5</v>
      </c>
    </row>
    <row r="492" spans="1:6">
      <c r="A492" t="s">
        <v>113</v>
      </c>
      <c r="B492" t="s">
        <v>0</v>
      </c>
      <c r="C492" t="s">
        <v>1</v>
      </c>
      <c r="D492" s="98">
        <v>185000</v>
      </c>
      <c r="E492" s="98">
        <v>185000</v>
      </c>
      <c r="F492" s="98">
        <v>100</v>
      </c>
    </row>
    <row r="493" spans="1:6">
      <c r="A493" t="s">
        <v>113</v>
      </c>
      <c r="B493" t="s">
        <v>2</v>
      </c>
      <c r="C493" t="s">
        <v>3</v>
      </c>
      <c r="D493" s="98">
        <v>160000</v>
      </c>
      <c r="E493" s="98">
        <v>160000</v>
      </c>
      <c r="F493" s="98">
        <v>100</v>
      </c>
    </row>
    <row r="494" spans="1:6">
      <c r="A494" t="s">
        <v>543</v>
      </c>
      <c r="B494" t="s">
        <v>98</v>
      </c>
      <c r="C494" t="s">
        <v>544</v>
      </c>
      <c r="D494" s="98">
        <v>160000</v>
      </c>
      <c r="E494" s="98">
        <v>160000</v>
      </c>
      <c r="F494" s="98">
        <v>100</v>
      </c>
    </row>
    <row r="495" spans="1:6">
      <c r="A495" t="s">
        <v>113</v>
      </c>
      <c r="B495" t="s">
        <v>6</v>
      </c>
      <c r="C495" t="s">
        <v>7</v>
      </c>
      <c r="D495" s="98">
        <v>25000</v>
      </c>
      <c r="E495" s="98">
        <v>25000</v>
      </c>
      <c r="F495" s="98">
        <v>100</v>
      </c>
    </row>
    <row r="496" spans="1:6">
      <c r="A496" t="s">
        <v>545</v>
      </c>
      <c r="B496" t="s">
        <v>58</v>
      </c>
      <c r="C496" t="s">
        <v>546</v>
      </c>
      <c r="D496" s="98">
        <v>25000</v>
      </c>
      <c r="E496" s="98">
        <v>25000</v>
      </c>
      <c r="F496" s="98">
        <v>100</v>
      </c>
    </row>
    <row r="497" spans="1:6">
      <c r="A497" t="s">
        <v>113</v>
      </c>
      <c r="B497" t="s">
        <v>8</v>
      </c>
      <c r="C497" t="s">
        <v>9</v>
      </c>
      <c r="D497" s="98">
        <v>15000</v>
      </c>
      <c r="E497" s="98">
        <v>12000</v>
      </c>
      <c r="F497" s="98">
        <v>80</v>
      </c>
    </row>
    <row r="498" spans="1:6">
      <c r="A498" t="s">
        <v>113</v>
      </c>
      <c r="B498" t="s">
        <v>10</v>
      </c>
      <c r="C498" t="s">
        <v>11</v>
      </c>
      <c r="D498" s="98">
        <v>13000</v>
      </c>
      <c r="E498" s="98">
        <v>12000</v>
      </c>
      <c r="F498" s="98">
        <v>92.307692307692307</v>
      </c>
    </row>
    <row r="499" spans="1:6">
      <c r="A499" t="s">
        <v>547</v>
      </c>
      <c r="B499" t="s">
        <v>59</v>
      </c>
      <c r="C499" t="s">
        <v>548</v>
      </c>
      <c r="D499" s="98">
        <v>500</v>
      </c>
      <c r="E499" s="98">
        <v>0</v>
      </c>
      <c r="F499" s="98">
        <v>0</v>
      </c>
    </row>
    <row r="500" spans="1:6">
      <c r="A500" t="s">
        <v>549</v>
      </c>
      <c r="B500" t="s">
        <v>60</v>
      </c>
      <c r="C500" t="s">
        <v>550</v>
      </c>
      <c r="D500" s="98">
        <v>12000</v>
      </c>
      <c r="E500" s="98">
        <v>12000</v>
      </c>
      <c r="F500" s="98">
        <v>100</v>
      </c>
    </row>
    <row r="501" spans="1:6">
      <c r="A501" t="s">
        <v>551</v>
      </c>
      <c r="B501" t="s">
        <v>101</v>
      </c>
      <c r="C501" t="s">
        <v>552</v>
      </c>
      <c r="D501" s="98">
        <v>500</v>
      </c>
      <c r="E501" s="98">
        <v>0</v>
      </c>
      <c r="F501" s="98">
        <v>0</v>
      </c>
    </row>
    <row r="502" spans="1:6">
      <c r="A502" t="s">
        <v>113</v>
      </c>
      <c r="B502" t="s">
        <v>14</v>
      </c>
      <c r="C502" t="s">
        <v>15</v>
      </c>
      <c r="D502" s="98">
        <v>2000</v>
      </c>
      <c r="E502" s="98">
        <v>0</v>
      </c>
      <c r="F502" s="98">
        <v>0</v>
      </c>
    </row>
    <row r="503" spans="1:6">
      <c r="A503" t="s">
        <v>553</v>
      </c>
      <c r="B503" t="s">
        <v>72</v>
      </c>
      <c r="C503" t="s">
        <v>554</v>
      </c>
      <c r="D503" s="98">
        <v>2000</v>
      </c>
      <c r="E503" s="98">
        <v>0</v>
      </c>
      <c r="F503" s="98">
        <v>0</v>
      </c>
    </row>
    <row r="505" spans="1:6">
      <c r="A505" t="s">
        <v>110</v>
      </c>
      <c r="B505" s="103" t="s">
        <v>649</v>
      </c>
    </row>
    <row r="506" spans="1:6">
      <c r="A506" t="s">
        <v>111</v>
      </c>
      <c r="B506" s="103" t="s">
        <v>650</v>
      </c>
    </row>
    <row r="508" spans="1:6">
      <c r="C508" t="s">
        <v>555</v>
      </c>
    </row>
  </sheetData>
  <mergeCells count="6">
    <mergeCell ref="B6:F7"/>
    <mergeCell ref="A1:C1"/>
    <mergeCell ref="A2:C2"/>
    <mergeCell ref="A3:C3"/>
    <mergeCell ref="A4:C4"/>
    <mergeCell ref="A5:B5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SAŽETAK</vt:lpstr>
      <vt:lpstr>OPĆI DIO</vt:lpstr>
      <vt:lpstr>POSEBNI DIO (1)</vt:lpstr>
      <vt:lpstr>POSEBNI DIO (2)</vt:lpstr>
      <vt:lpstr>'OPĆI DIO'!Podrucje_ispisa</vt:lpstr>
      <vt:lpstr>'POSEBNI DIO (1)'!Podrucje_ispisa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aberibak</dc:creator>
  <cp:lastModifiedBy>Pinta</cp:lastModifiedBy>
  <cp:lastPrinted>2022-07-26T05:08:44Z</cp:lastPrinted>
  <dcterms:created xsi:type="dcterms:W3CDTF">2017-11-16T11:13:42Z</dcterms:created>
  <dcterms:modified xsi:type="dcterms:W3CDTF">2022-07-28T12:05:01Z</dcterms:modified>
</cp:coreProperties>
</file>